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Course" sheetId="1" r:id="rId1"/>
    <sheet name="LicMP" sheetId="2" r:id="rId2"/>
  </sheets>
  <definedNames/>
  <calcPr fullCalcOnLoad="1"/>
</workbook>
</file>

<file path=xl/sharedStrings.xml><?xml version="1.0" encoding="utf-8"?>
<sst xmlns="http://schemas.openxmlformats.org/spreadsheetml/2006/main" count="2507" uniqueCount="594">
  <si>
    <t>Coureurs "Departementale Toac 15 Mars 2015 à Rieumes"</t>
  </si>
  <si>
    <t>http://doodle.com/rtyu65yu63rsuuax</t>
  </si>
  <si>
    <t>TOAC</t>
  </si>
  <si>
    <t>autres</t>
  </si>
  <si>
    <t>NL</t>
  </si>
  <si>
    <t>NOM</t>
  </si>
  <si>
    <t>Prénom</t>
  </si>
  <si>
    <t>A</t>
  </si>
  <si>
    <t>B</t>
  </si>
  <si>
    <t>C</t>
  </si>
  <si>
    <t>location puce SI</t>
  </si>
  <si>
    <t>Lic/NL</t>
  </si>
  <si>
    <t>année de naissance (Pass'O)</t>
  </si>
  <si>
    <t>Temps</t>
  </si>
  <si>
    <t>Catégorie</t>
  </si>
  <si>
    <t>Puce</t>
  </si>
  <si>
    <t>MAURIES</t>
  </si>
  <si>
    <t>Benjamin</t>
  </si>
  <si>
    <t>GO78</t>
  </si>
  <si>
    <t>H35</t>
  </si>
  <si>
    <t>DUPUY</t>
  </si>
  <si>
    <t>Francis</t>
  </si>
  <si>
    <t>CO Corrèze</t>
  </si>
  <si>
    <t>H40</t>
  </si>
  <si>
    <t>CAPBERN</t>
  </si>
  <si>
    <t>Patrick</t>
  </si>
  <si>
    <t>LESTARQUIT</t>
  </si>
  <si>
    <t>Laurent</t>
  </si>
  <si>
    <t>GELSOMINO</t>
  </si>
  <si>
    <t>Sébastien</t>
  </si>
  <si>
    <t>BOA</t>
  </si>
  <si>
    <t>PORTOLEAU</t>
  </si>
  <si>
    <t>Frederic</t>
  </si>
  <si>
    <t>RUIZ</t>
  </si>
  <si>
    <t>Ludovic</t>
  </si>
  <si>
    <t>MAIRE</t>
  </si>
  <si>
    <t>Eric</t>
  </si>
  <si>
    <t>FRAYSSINET</t>
  </si>
  <si>
    <t>AOC</t>
  </si>
  <si>
    <t>SERRAND</t>
  </si>
  <si>
    <t>Jonathan</t>
  </si>
  <si>
    <t>BEAUMES</t>
  </si>
  <si>
    <t>Wilfried</t>
  </si>
  <si>
    <t>SCOR</t>
  </si>
  <si>
    <t>SEILHAN</t>
  </si>
  <si>
    <t>BARRERE</t>
  </si>
  <si>
    <t>Benoit</t>
  </si>
  <si>
    <t>RENAULT</t>
  </si>
  <si>
    <t>Henri</t>
  </si>
  <si>
    <t>PINNA</t>
  </si>
  <si>
    <t>Gilles</t>
  </si>
  <si>
    <t>CARTO32</t>
  </si>
  <si>
    <t>CHAVANON</t>
  </si>
  <si>
    <t>VERGNES</t>
  </si>
  <si>
    <t>Romain</t>
  </si>
  <si>
    <t>MANIERE</t>
  </si>
  <si>
    <t>Marie</t>
  </si>
  <si>
    <t>CO Noyon</t>
  </si>
  <si>
    <t>D21</t>
  </si>
  <si>
    <t>JULIEN</t>
  </si>
  <si>
    <t>HERAULT</t>
  </si>
  <si>
    <t>Richard</t>
  </si>
  <si>
    <t>Celine</t>
  </si>
  <si>
    <t>TOLON</t>
  </si>
  <si>
    <t>Anthony</t>
  </si>
  <si>
    <t>MOLO</t>
  </si>
  <si>
    <t>BERGER-CAPBERN</t>
  </si>
  <si>
    <t>Valérie</t>
  </si>
  <si>
    <t>ESPOUNE</t>
  </si>
  <si>
    <t>Maxime</t>
  </si>
  <si>
    <t>BOSSEAUX</t>
  </si>
  <si>
    <t>Christophe</t>
  </si>
  <si>
    <t>NOURDIN</t>
  </si>
  <si>
    <t>3199MP</t>
  </si>
  <si>
    <t>MALLEM</t>
  </si>
  <si>
    <t>NATALI</t>
  </si>
  <si>
    <t>Pierre</t>
  </si>
  <si>
    <t>ROGNANT</t>
  </si>
  <si>
    <t>Viviane</t>
  </si>
  <si>
    <t>NOBLE</t>
  </si>
  <si>
    <t>Sandrine</t>
  </si>
  <si>
    <t>D35</t>
  </si>
  <si>
    <t>Nathalie</t>
  </si>
  <si>
    <t>GUILLET</t>
  </si>
  <si>
    <t>Léo</t>
  </si>
  <si>
    <t>Agnes</t>
  </si>
  <si>
    <t>FOURNIER</t>
  </si>
  <si>
    <t>Jean-Pierre</t>
  </si>
  <si>
    <t>PERINA</t>
  </si>
  <si>
    <t>Grégory</t>
  </si>
  <si>
    <t>Alain</t>
  </si>
  <si>
    <t>pm</t>
  </si>
  <si>
    <t>MENA</t>
  </si>
  <si>
    <t>Sebastien</t>
  </si>
  <si>
    <t>REGIS</t>
  </si>
  <si>
    <t>Vincent</t>
  </si>
  <si>
    <t>ILLE-BRIERE</t>
  </si>
  <si>
    <t>Anne</t>
  </si>
  <si>
    <t>MUGNIER</t>
  </si>
  <si>
    <t>Marin</t>
  </si>
  <si>
    <t>THENOZ</t>
  </si>
  <si>
    <t>Bastien</t>
  </si>
  <si>
    <t>Rose-Lou</t>
  </si>
  <si>
    <t>D14</t>
  </si>
  <si>
    <t>Perrine</t>
  </si>
  <si>
    <t>OK</t>
  </si>
  <si>
    <t>Dorian</t>
  </si>
  <si>
    <t>BRIERE</t>
  </si>
  <si>
    <t>Mathieu</t>
  </si>
  <si>
    <t>Annie</t>
  </si>
  <si>
    <t>Florence</t>
  </si>
  <si>
    <t>FERRER</t>
  </si>
  <si>
    <t>Mathilde</t>
  </si>
  <si>
    <t>UNSS</t>
  </si>
  <si>
    <t>GROSCOLAS</t>
  </si>
  <si>
    <t>Isabelle</t>
  </si>
  <si>
    <t>BOCHET</t>
  </si>
  <si>
    <t>Rolland</t>
  </si>
  <si>
    <t>AMSO34</t>
  </si>
  <si>
    <t>H80</t>
  </si>
  <si>
    <t>FENECH</t>
  </si>
  <si>
    <t>Noa</t>
  </si>
  <si>
    <t>MASSE</t>
  </si>
  <si>
    <t>Ethan</t>
  </si>
  <si>
    <t>Clémence</t>
  </si>
  <si>
    <t>COURON</t>
  </si>
  <si>
    <t>Enora</t>
  </si>
  <si>
    <t>Océane</t>
  </si>
  <si>
    <t>Louison</t>
  </si>
  <si>
    <t>Titouan</t>
  </si>
  <si>
    <t>Violette</t>
  </si>
  <si>
    <t>D10</t>
  </si>
  <si>
    <t>Jérémie</t>
  </si>
  <si>
    <t>Célestin</t>
  </si>
  <si>
    <t>H10</t>
  </si>
  <si>
    <t>Elise</t>
  </si>
  <si>
    <t>MIRAND</t>
  </si>
  <si>
    <t>Alice</t>
  </si>
  <si>
    <t>ABRAMOVICI</t>
  </si>
  <si>
    <t>H</t>
  </si>
  <si>
    <t>3203MP</t>
  </si>
  <si>
    <t>FLOC</t>
  </si>
  <si>
    <t>H70</t>
  </si>
  <si>
    <t xml:space="preserve">ALLIE </t>
  </si>
  <si>
    <t>Gregory</t>
  </si>
  <si>
    <t>1202MP</t>
  </si>
  <si>
    <t>VO12</t>
  </si>
  <si>
    <t>Ines</t>
  </si>
  <si>
    <t>F</t>
  </si>
  <si>
    <t>Kelian</t>
  </si>
  <si>
    <t>H14</t>
  </si>
  <si>
    <t>AMAR</t>
  </si>
  <si>
    <t>Guillaume</t>
  </si>
  <si>
    <t>3105MP</t>
  </si>
  <si>
    <t>TOAC Orientatio</t>
  </si>
  <si>
    <t>H21</t>
  </si>
  <si>
    <t>ARBIN</t>
  </si>
  <si>
    <t>Olivier</t>
  </si>
  <si>
    <t>1207MP</t>
  </si>
  <si>
    <t>SCA</t>
  </si>
  <si>
    <t>ARLES</t>
  </si>
  <si>
    <t>Christian</t>
  </si>
  <si>
    <t>AUDOUIN</t>
  </si>
  <si>
    <t>8104MP</t>
  </si>
  <si>
    <t>H55</t>
  </si>
  <si>
    <t>Myriam</t>
  </si>
  <si>
    <t>D55</t>
  </si>
  <si>
    <t>AUGE</t>
  </si>
  <si>
    <t>Cédric</t>
  </si>
  <si>
    <t>AYRAULT</t>
  </si>
  <si>
    <t>Franck</t>
  </si>
  <si>
    <t>8203MP</t>
  </si>
  <si>
    <t>BAILLY</t>
  </si>
  <si>
    <t>Félix</t>
  </si>
  <si>
    <t>4601MP</t>
  </si>
  <si>
    <t>FiNO46</t>
  </si>
  <si>
    <t>H16</t>
  </si>
  <si>
    <t>Philippe</t>
  </si>
  <si>
    <t>H50</t>
  </si>
  <si>
    <t>BAIN</t>
  </si>
  <si>
    <t>EMMANUEL</t>
  </si>
  <si>
    <t>8202MP</t>
  </si>
  <si>
    <t>BALANDRAUX</t>
  </si>
  <si>
    <t>D45</t>
  </si>
  <si>
    <t>BALGUERIE</t>
  </si>
  <si>
    <t>BALLUT</t>
  </si>
  <si>
    <t>Marie-France</t>
  </si>
  <si>
    <t>8106MP</t>
  </si>
  <si>
    <t>Albi RESSORT</t>
  </si>
  <si>
    <t>D70</t>
  </si>
  <si>
    <t>BANCAREL</t>
  </si>
  <si>
    <t>Gauthier</t>
  </si>
  <si>
    <t>BARRAL</t>
  </si>
  <si>
    <t>Michele</t>
  </si>
  <si>
    <t>D65</t>
  </si>
  <si>
    <t>Baptiste</t>
  </si>
  <si>
    <t>8105MP</t>
  </si>
  <si>
    <t>BOA Albi</t>
  </si>
  <si>
    <t>BARTHES</t>
  </si>
  <si>
    <t>Gerard</t>
  </si>
  <si>
    <t>H65</t>
  </si>
  <si>
    <t>BAUDRY</t>
  </si>
  <si>
    <t>Michaël</t>
  </si>
  <si>
    <t>Marc</t>
  </si>
  <si>
    <t>BECKERS</t>
  </si>
  <si>
    <t>Martin</t>
  </si>
  <si>
    <t>BELIGNY</t>
  </si>
  <si>
    <t>Christine</t>
  </si>
  <si>
    <t>BELMON</t>
  </si>
  <si>
    <t>BENQUET</t>
  </si>
  <si>
    <t>3204MP</t>
  </si>
  <si>
    <t>CARTO 32</t>
  </si>
  <si>
    <t>BERBETT</t>
  </si>
  <si>
    <t>Luc</t>
  </si>
  <si>
    <t>BERBIGUIER</t>
  </si>
  <si>
    <t>Yann</t>
  </si>
  <si>
    <t>H18</t>
  </si>
  <si>
    <t>D50</t>
  </si>
  <si>
    <t>BEZIAT</t>
  </si>
  <si>
    <t>Thomas</t>
  </si>
  <si>
    <t>BILLOT</t>
  </si>
  <si>
    <t>Véronique</t>
  </si>
  <si>
    <t>BIRIER</t>
  </si>
  <si>
    <t>Karina</t>
  </si>
  <si>
    <t>D40</t>
  </si>
  <si>
    <t>BLEIN</t>
  </si>
  <si>
    <t>Jean-Louis</t>
  </si>
  <si>
    <t>BLOUIN</t>
  </si>
  <si>
    <t>CELINE</t>
  </si>
  <si>
    <t>BONNEFON</t>
  </si>
  <si>
    <t>BONNEFOUS</t>
  </si>
  <si>
    <t>Lionel</t>
  </si>
  <si>
    <t>H45</t>
  </si>
  <si>
    <t>BONNET</t>
  </si>
  <si>
    <t>Jean-François</t>
  </si>
  <si>
    <t>BORIES</t>
  </si>
  <si>
    <t>Agnès</t>
  </si>
  <si>
    <t>BOURGERIE</t>
  </si>
  <si>
    <t>Bénédicte</t>
  </si>
  <si>
    <t>Xavier</t>
  </si>
  <si>
    <t>BOUSQUET</t>
  </si>
  <si>
    <t>Marine</t>
  </si>
  <si>
    <t>D16</t>
  </si>
  <si>
    <t>CABRIGNAC</t>
  </si>
  <si>
    <t>Benoît</t>
  </si>
  <si>
    <t>Loïc</t>
  </si>
  <si>
    <t>CARNEIRO</t>
  </si>
  <si>
    <t>6503MP</t>
  </si>
  <si>
    <t xml:space="preserve">BIGORIENTATION </t>
  </si>
  <si>
    <t>CASTELLO</t>
  </si>
  <si>
    <t>CAVANTOU</t>
  </si>
  <si>
    <t>Jérémy</t>
  </si>
  <si>
    <t>CAVEL</t>
  </si>
  <si>
    <t>Benedicte</t>
  </si>
  <si>
    <t>CAYRAC</t>
  </si>
  <si>
    <t>David</t>
  </si>
  <si>
    <t>CAZELLE</t>
  </si>
  <si>
    <t>Aline</t>
  </si>
  <si>
    <t>Didier</t>
  </si>
  <si>
    <t>CHABBERT</t>
  </si>
  <si>
    <t>FANNY</t>
  </si>
  <si>
    <t>JULIA</t>
  </si>
  <si>
    <t>D18</t>
  </si>
  <si>
    <t>CHAMPTIAUX</t>
  </si>
  <si>
    <t>Amélie</t>
  </si>
  <si>
    <t>CHAPPELLAZ</t>
  </si>
  <si>
    <t>Laure</t>
  </si>
  <si>
    <t>CHARDRON</t>
  </si>
  <si>
    <t>Béatrice</t>
  </si>
  <si>
    <t>CHICHERY</t>
  </si>
  <si>
    <t>Séverine</t>
  </si>
  <si>
    <t>CIPIERE</t>
  </si>
  <si>
    <t>CLOUET</t>
  </si>
  <si>
    <t>COLLETTE</t>
  </si>
  <si>
    <t>Céline</t>
  </si>
  <si>
    <t>COLONGO</t>
  </si>
  <si>
    <t>CONTE</t>
  </si>
  <si>
    <t>Justine</t>
  </si>
  <si>
    <t>D12</t>
  </si>
  <si>
    <t>COSTEDOAT</t>
  </si>
  <si>
    <t>Bruno</t>
  </si>
  <si>
    <t>3107MP</t>
  </si>
  <si>
    <t>LES DES'O 31</t>
  </si>
  <si>
    <t>COUCHET</t>
  </si>
  <si>
    <t>Alexis</t>
  </si>
  <si>
    <t>H12</t>
  </si>
  <si>
    <t>Lucie</t>
  </si>
  <si>
    <t>CROS</t>
  </si>
  <si>
    <t>Nicolas</t>
  </si>
  <si>
    <t>DA SILVA</t>
  </si>
  <si>
    <t>Mylène</t>
  </si>
  <si>
    <t>DAGICOUR</t>
  </si>
  <si>
    <t>Marcellin</t>
  </si>
  <si>
    <t>Tom</t>
  </si>
  <si>
    <t>DALLA-BETTA</t>
  </si>
  <si>
    <t>Huguette</t>
  </si>
  <si>
    <t>DANIEL</t>
  </si>
  <si>
    <t>LAURENT</t>
  </si>
  <si>
    <t>DARREGERT</t>
  </si>
  <si>
    <t>DAVARD</t>
  </si>
  <si>
    <t>Aurelie</t>
  </si>
  <si>
    <t>D20</t>
  </si>
  <si>
    <t>Laurine</t>
  </si>
  <si>
    <t>DAVID</t>
  </si>
  <si>
    <t>Sylvie</t>
  </si>
  <si>
    <t>DE CARNE</t>
  </si>
  <si>
    <t>Franklin</t>
  </si>
  <si>
    <t>DECOUDUN</t>
  </si>
  <si>
    <t>Robert</t>
  </si>
  <si>
    <t>DELAHAYE</t>
  </si>
  <si>
    <t>Arnaud</t>
  </si>
  <si>
    <t>DELOR</t>
  </si>
  <si>
    <t>Anatole</t>
  </si>
  <si>
    <t>DEMEOCQ</t>
  </si>
  <si>
    <t>DESAGUILLER</t>
  </si>
  <si>
    <t>DEVIC - PAPP</t>
  </si>
  <si>
    <t>Christiane</t>
  </si>
  <si>
    <t>D60</t>
  </si>
  <si>
    <t>DIDYME</t>
  </si>
  <si>
    <t>Lisa</t>
  </si>
  <si>
    <t>Lucas</t>
  </si>
  <si>
    <t>DOULCO</t>
  </si>
  <si>
    <t>DUBOR</t>
  </si>
  <si>
    <t>DUCHASSIN</t>
  </si>
  <si>
    <t>Audrey</t>
  </si>
  <si>
    <t>DUFAU</t>
  </si>
  <si>
    <t>Alexandre</t>
  </si>
  <si>
    <t>DURAMAY</t>
  </si>
  <si>
    <t>DURAND</t>
  </si>
  <si>
    <t>ANTOINE</t>
  </si>
  <si>
    <t>H20</t>
  </si>
  <si>
    <t>DYJACK</t>
  </si>
  <si>
    <t>Kilian</t>
  </si>
  <si>
    <t>ESCANDE</t>
  </si>
  <si>
    <t>ESCANDE TARQUIN</t>
  </si>
  <si>
    <t>Lénaïc</t>
  </si>
  <si>
    <t>ESCAUT</t>
  </si>
  <si>
    <t>Jean</t>
  </si>
  <si>
    <t>Lorraine</t>
  </si>
  <si>
    <t>ESCUDIE</t>
  </si>
  <si>
    <t>H60</t>
  </si>
  <si>
    <t>ESPANEL</t>
  </si>
  <si>
    <t>Elisabeth</t>
  </si>
  <si>
    <t>ESPITALIER</t>
  </si>
  <si>
    <t>FALGAYRAT</t>
  </si>
  <si>
    <t>FAUVEL</t>
  </si>
  <si>
    <t>Sylvain</t>
  </si>
  <si>
    <t>FENEUIL</t>
  </si>
  <si>
    <t>Blandine</t>
  </si>
  <si>
    <t>Florent</t>
  </si>
  <si>
    <t>Thibauld</t>
  </si>
  <si>
    <t>FERCHAUD</t>
  </si>
  <si>
    <t>FLAHAUT</t>
  </si>
  <si>
    <t>Stéphanie</t>
  </si>
  <si>
    <t>FOL</t>
  </si>
  <si>
    <t>Loreline</t>
  </si>
  <si>
    <t>Noel</t>
  </si>
  <si>
    <t>Thierry</t>
  </si>
  <si>
    <t>FOL-RIBET</t>
  </si>
  <si>
    <t>Hélène</t>
  </si>
  <si>
    <t>FOUILLADE</t>
  </si>
  <si>
    <t>Etienne</t>
  </si>
  <si>
    <t>Lise</t>
  </si>
  <si>
    <t>Paul</t>
  </si>
  <si>
    <t>GAU</t>
  </si>
  <si>
    <t>MICHEL</t>
  </si>
  <si>
    <t>GAUDRON</t>
  </si>
  <si>
    <t>Noé</t>
  </si>
  <si>
    <t>GAUFILLET</t>
  </si>
  <si>
    <t>Manon</t>
  </si>
  <si>
    <t>GERARD</t>
  </si>
  <si>
    <t>GESSON</t>
  </si>
  <si>
    <t>Murielle</t>
  </si>
  <si>
    <t>GIBELIN-VIALA</t>
  </si>
  <si>
    <t>Yoan</t>
  </si>
  <si>
    <t>GIMENEZ</t>
  </si>
  <si>
    <t>Jean Philippe</t>
  </si>
  <si>
    <t>GIMENO</t>
  </si>
  <si>
    <t>Coline</t>
  </si>
  <si>
    <t>Stéphane</t>
  </si>
  <si>
    <t>GIROIR</t>
  </si>
  <si>
    <t>GRANIER</t>
  </si>
  <si>
    <t>Quentin</t>
  </si>
  <si>
    <t>GRESSET-BOURGEOIS</t>
  </si>
  <si>
    <t>GUILHAUMON</t>
  </si>
  <si>
    <t>HENAULT</t>
  </si>
  <si>
    <t>Mathis</t>
  </si>
  <si>
    <t>Prisca</t>
  </si>
  <si>
    <t>Simon</t>
  </si>
  <si>
    <t>HUMILIERE</t>
  </si>
  <si>
    <t>IDJELLIDAINE</t>
  </si>
  <si>
    <t>Maïa</t>
  </si>
  <si>
    <t>IZARD</t>
  </si>
  <si>
    <t>JEAN PIERRE</t>
  </si>
  <si>
    <t>Hugues-Roch</t>
  </si>
  <si>
    <t>JEZEQUEL</t>
  </si>
  <si>
    <t>Maude</t>
  </si>
  <si>
    <t>KERJEAN</t>
  </si>
  <si>
    <t>Jean Jacques</t>
  </si>
  <si>
    <t>Julie</t>
  </si>
  <si>
    <t>KOWALSKI</t>
  </si>
  <si>
    <t>Léna</t>
  </si>
  <si>
    <t>LACHAUD</t>
  </si>
  <si>
    <t>Maëlle</t>
  </si>
  <si>
    <t>LACOUR</t>
  </si>
  <si>
    <t>Nelly</t>
  </si>
  <si>
    <t>LARCHEVESQUE</t>
  </si>
  <si>
    <t>Cyril</t>
  </si>
  <si>
    <t>LARUE</t>
  </si>
  <si>
    <t>Agathe</t>
  </si>
  <si>
    <t>Fabien</t>
  </si>
  <si>
    <t>Lucile</t>
  </si>
  <si>
    <t>LAVAL</t>
  </si>
  <si>
    <t>Colette</t>
  </si>
  <si>
    <t>Corine</t>
  </si>
  <si>
    <t>LAVENANT</t>
  </si>
  <si>
    <t>Magali</t>
  </si>
  <si>
    <t>LE GOUALHER</t>
  </si>
  <si>
    <t>LEMAGNER</t>
  </si>
  <si>
    <t>Evan</t>
  </si>
  <si>
    <t>LIPNICK</t>
  </si>
  <si>
    <t>LOGEAIS</t>
  </si>
  <si>
    <t>Antoine</t>
  </si>
  <si>
    <t>Clara</t>
  </si>
  <si>
    <t>Muriel</t>
  </si>
  <si>
    <t>LOPEZ</t>
  </si>
  <si>
    <t>LUCIDO</t>
  </si>
  <si>
    <t>MALVAL</t>
  </si>
  <si>
    <t>Virginie</t>
  </si>
  <si>
    <t>MARAVAL</t>
  </si>
  <si>
    <t>Louise</t>
  </si>
  <si>
    <t>MARAVAL-FOUILLADE</t>
  </si>
  <si>
    <t>Claire</t>
  </si>
  <si>
    <t>MARCEL</t>
  </si>
  <si>
    <t>Elie</t>
  </si>
  <si>
    <t>MARTIN</t>
  </si>
  <si>
    <t>Enzo</t>
  </si>
  <si>
    <t>Sophie</t>
  </si>
  <si>
    <t>MARTY</t>
  </si>
  <si>
    <t>Michel</t>
  </si>
  <si>
    <t>MARUEJOULS</t>
  </si>
  <si>
    <t>Daniel</t>
  </si>
  <si>
    <t>Pierrick</t>
  </si>
  <si>
    <t>MATHE</t>
  </si>
  <si>
    <t>MAZAN</t>
  </si>
  <si>
    <t>Estelle</t>
  </si>
  <si>
    <t>Fanni</t>
  </si>
  <si>
    <t>MENGELLE</t>
  </si>
  <si>
    <t>Jean-Marie</t>
  </si>
  <si>
    <t>MENUT</t>
  </si>
  <si>
    <t>J-Claude</t>
  </si>
  <si>
    <t>MIGOT</t>
  </si>
  <si>
    <t>Corinne</t>
  </si>
  <si>
    <t>MORISSONNEAU</t>
  </si>
  <si>
    <t>Jules</t>
  </si>
  <si>
    <t>NICOLAS</t>
  </si>
  <si>
    <t>Zoé</t>
  </si>
  <si>
    <t>MORLET</t>
  </si>
  <si>
    <t>eva</t>
  </si>
  <si>
    <t>MOSCHETTA</t>
  </si>
  <si>
    <t>Jean-marc</t>
  </si>
  <si>
    <t>MOUEZY</t>
  </si>
  <si>
    <t>Andre</t>
  </si>
  <si>
    <t>DENISE</t>
  </si>
  <si>
    <t>MOULENES</t>
  </si>
  <si>
    <t>MARIN</t>
  </si>
  <si>
    <t>MULLER</t>
  </si>
  <si>
    <t>MELISANDE</t>
  </si>
  <si>
    <t>MURAT</t>
  </si>
  <si>
    <t>MURAT- VALLES</t>
  </si>
  <si>
    <t>Cécile</t>
  </si>
  <si>
    <t>NEGRE</t>
  </si>
  <si>
    <t>NOBLET</t>
  </si>
  <si>
    <t>Charlotte</t>
  </si>
  <si>
    <t>Jérôme</t>
  </si>
  <si>
    <t>Julien</t>
  </si>
  <si>
    <t>INDIVIDUEL</t>
  </si>
  <si>
    <t>PAPP</t>
  </si>
  <si>
    <t>Mikaly</t>
  </si>
  <si>
    <t>PASCAL</t>
  </si>
  <si>
    <t>PASSEDAT</t>
  </si>
  <si>
    <t>PAUZIE</t>
  </si>
  <si>
    <t>PENDARIES</t>
  </si>
  <si>
    <t xml:space="preserve">PENETRO </t>
  </si>
  <si>
    <t>PEREZ</t>
  </si>
  <si>
    <t>Ange</t>
  </si>
  <si>
    <t>PETIT</t>
  </si>
  <si>
    <t>Pascal</t>
  </si>
  <si>
    <t>PEUVREL</t>
  </si>
  <si>
    <t>PILATO</t>
  </si>
  <si>
    <t>inès</t>
  </si>
  <si>
    <t>nawal</t>
  </si>
  <si>
    <t>Siliza</t>
  </si>
  <si>
    <t>PIROLA</t>
  </si>
  <si>
    <t>PIVAUDRAN</t>
  </si>
  <si>
    <t>Gabriel</t>
  </si>
  <si>
    <t>POSTIEAUX</t>
  </si>
  <si>
    <t>PRIOUR</t>
  </si>
  <si>
    <t>PUECH</t>
  </si>
  <si>
    <t>Clément</t>
  </si>
  <si>
    <t>RAJAUD-MARUEJOULS</t>
  </si>
  <si>
    <t>M-</t>
  </si>
  <si>
    <t>RAMBLIERE</t>
  </si>
  <si>
    <t>Frédéric</t>
  </si>
  <si>
    <t>Théo</t>
  </si>
  <si>
    <t>RAVANEL</t>
  </si>
  <si>
    <t>RECH</t>
  </si>
  <si>
    <t>Kélian</t>
  </si>
  <si>
    <t>REULET</t>
  </si>
  <si>
    <t>Nathael</t>
  </si>
  <si>
    <t>REY</t>
  </si>
  <si>
    <t>Ambre</t>
  </si>
  <si>
    <t>Pierre-yves</t>
  </si>
  <si>
    <t>RIANT</t>
  </si>
  <si>
    <t>Carine</t>
  </si>
  <si>
    <t>ROCH</t>
  </si>
  <si>
    <t>Caroline</t>
  </si>
  <si>
    <t>M-Francoise</t>
  </si>
  <si>
    <t>ROUARD</t>
  </si>
  <si>
    <t xml:space="preserve">ROUARD </t>
  </si>
  <si>
    <t>Dominique</t>
  </si>
  <si>
    <t>ROUS</t>
  </si>
  <si>
    <t>Jerome</t>
  </si>
  <si>
    <t>ROUZIERE</t>
  </si>
  <si>
    <t>Sacha</t>
  </si>
  <si>
    <t>RUAUD</t>
  </si>
  <si>
    <t>RUFFIO</t>
  </si>
  <si>
    <t>Bernard</t>
  </si>
  <si>
    <t>Gaspard</t>
  </si>
  <si>
    <t>SAINTEMARIE</t>
  </si>
  <si>
    <t>SALOM</t>
  </si>
  <si>
    <t>SANSOU</t>
  </si>
  <si>
    <t>Florian</t>
  </si>
  <si>
    <t>SANT</t>
  </si>
  <si>
    <t>Estéban</t>
  </si>
  <si>
    <t>Guilhem</t>
  </si>
  <si>
    <t>SAUBIETTE</t>
  </si>
  <si>
    <t>SCHOLZ</t>
  </si>
  <si>
    <t>Jeremy</t>
  </si>
  <si>
    <t>SECK</t>
  </si>
  <si>
    <t>Gérard</t>
  </si>
  <si>
    <t>8299MP</t>
  </si>
  <si>
    <t>Sylvette</t>
  </si>
  <si>
    <t>SEGONNE</t>
  </si>
  <si>
    <t>Tanguy</t>
  </si>
  <si>
    <t>SERRANO</t>
  </si>
  <si>
    <t>Mickael</t>
  </si>
  <si>
    <t>SOURSOU</t>
  </si>
  <si>
    <t>SUDRES</t>
  </si>
  <si>
    <t>Francois</t>
  </si>
  <si>
    <t>Joelle</t>
  </si>
  <si>
    <t>Marion</t>
  </si>
  <si>
    <t>SYLLA</t>
  </si>
  <si>
    <t>Amadou</t>
  </si>
  <si>
    <t>TEMPLIER</t>
  </si>
  <si>
    <t>Françoise</t>
  </si>
  <si>
    <t>TENEDOS</t>
  </si>
  <si>
    <t>TEXIER</t>
  </si>
  <si>
    <t>Samuel</t>
  </si>
  <si>
    <t>THOLLET</t>
  </si>
  <si>
    <t>THOMAS</t>
  </si>
  <si>
    <t>Johann</t>
  </si>
  <si>
    <t>Robin</t>
  </si>
  <si>
    <t>TOUZET</t>
  </si>
  <si>
    <t>LUCAS</t>
  </si>
  <si>
    <t>TRASKALSKI</t>
  </si>
  <si>
    <t>François</t>
  </si>
  <si>
    <t>TREBUCQ</t>
  </si>
  <si>
    <t>TREMOULET</t>
  </si>
  <si>
    <t>Carole</t>
  </si>
  <si>
    <t>Jeanne</t>
  </si>
  <si>
    <t>Joel</t>
  </si>
  <si>
    <t>Laurence</t>
  </si>
  <si>
    <t>Sarah</t>
  </si>
  <si>
    <t>Theophile</t>
  </si>
  <si>
    <t>TRIBON</t>
  </si>
  <si>
    <t>Marie-Line</t>
  </si>
  <si>
    <t>TRONC</t>
  </si>
  <si>
    <t>Alexandra</t>
  </si>
  <si>
    <t>Aurélien</t>
  </si>
  <si>
    <t>Hugo</t>
  </si>
  <si>
    <t>Naël</t>
  </si>
  <si>
    <t>TROUCHE</t>
  </si>
  <si>
    <t>Genevieve</t>
  </si>
  <si>
    <t>VALLES</t>
  </si>
  <si>
    <t>VANSPAUWEN</t>
  </si>
  <si>
    <t>VIAROUGE</t>
  </si>
  <si>
    <t>christophe</t>
  </si>
  <si>
    <t>VICENTE</t>
  </si>
  <si>
    <t>Paulette</t>
  </si>
  <si>
    <t>VIDAL</t>
  </si>
  <si>
    <t>VIGNE</t>
  </si>
  <si>
    <t>VIGUIER</t>
  </si>
  <si>
    <t>ZANARDO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</si>
</sst>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[HH]:MM:SS"/>
  </numFmts>
  <fonts count="6">
    <font>
      <sz val="10"/>
      <name val="Arial"/>
      <family val="2"/>
    </font>
    <font>
      <b/>
      <sz val="14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2" borderId="0" xfId="0" applyFill="1" applyAlignment="1">
      <alignment horizontal="center"/>
    </xf>
    <xf numFmtId="164" fontId="0" fillId="0" borderId="0" xfId="0" applyFill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4" fillId="3" borderId="1" xfId="0" applyFont="1" applyFill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0" fillId="4" borderId="2" xfId="0" applyFont="1" applyFill="1" applyBorder="1" applyAlignment="1">
      <alignment horizontal="right"/>
    </xf>
    <xf numFmtId="164" fontId="0" fillId="5" borderId="1" xfId="0" applyFont="1" applyFill="1" applyBorder="1" applyAlignment="1">
      <alignment horizontal="center" vertical="center"/>
    </xf>
    <xf numFmtId="164" fontId="0" fillId="6" borderId="1" xfId="0" applyFill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2" xfId="0" applyFont="1" applyBorder="1" applyAlignment="1">
      <alignment/>
    </xf>
    <xf numFmtId="164" fontId="0" fillId="4" borderId="1" xfId="0" applyFont="1" applyFill="1" applyBorder="1" applyAlignment="1">
      <alignment horizontal="right"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4" borderId="3" xfId="0" applyFont="1" applyFill="1" applyBorder="1" applyAlignment="1">
      <alignment horizontal="right"/>
    </xf>
    <xf numFmtId="164" fontId="0" fillId="6" borderId="3" xfId="0" applyFill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7" borderId="1" xfId="0" applyFont="1" applyFill="1" applyBorder="1" applyAlignment="1">
      <alignment horizontal="center" vertical="center"/>
    </xf>
    <xf numFmtId="164" fontId="0" fillId="8" borderId="1" xfId="0" applyFont="1" applyFill="1" applyBorder="1" applyAlignment="1">
      <alignment horizontal="center" vertical="center"/>
    </xf>
    <xf numFmtId="164" fontId="0" fillId="4" borderId="4" xfId="0" applyFont="1" applyFill="1" applyBorder="1" applyAlignment="1">
      <alignment horizontal="right"/>
    </xf>
    <xf numFmtId="164" fontId="0" fillId="4" borderId="5" xfId="0" applyFont="1" applyFill="1" applyBorder="1" applyAlignment="1">
      <alignment horizontal="right"/>
    </xf>
    <xf numFmtId="164" fontId="0" fillId="6" borderId="5" xfId="0" applyFill="1" applyBorder="1" applyAlignment="1">
      <alignment horizontal="center" vertical="center"/>
    </xf>
    <xf numFmtId="164" fontId="0" fillId="9" borderId="5" xfId="0" applyFont="1" applyFill="1" applyBorder="1" applyAlignment="1">
      <alignment horizontal="center" vertical="center"/>
    </xf>
    <xf numFmtId="164" fontId="0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4" borderId="6" xfId="0" applyFont="1" applyFill="1" applyBorder="1" applyAlignment="1">
      <alignment horizontal="right"/>
    </xf>
    <xf numFmtId="164" fontId="0" fillId="9" borderId="1" xfId="0" applyFont="1" applyFill="1" applyBorder="1" applyAlignment="1">
      <alignment horizontal="center" vertical="center"/>
    </xf>
    <xf numFmtId="164" fontId="0" fillId="6" borderId="7" xfId="0" applyFill="1" applyBorder="1" applyAlignment="1">
      <alignment horizontal="center" vertical="center"/>
    </xf>
    <xf numFmtId="164" fontId="0" fillId="9" borderId="7" xfId="0" applyFont="1" applyFill="1" applyBorder="1" applyAlignment="1">
      <alignment horizontal="center" vertical="center"/>
    </xf>
    <xf numFmtId="164" fontId="0" fillId="0" borderId="7" xfId="0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DDE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1F3D1"/>
      <rgbColor rgb="00FFFF99"/>
      <rgbColor rgb="0099CCFF"/>
      <rgbColor rgb="00FF99CC"/>
      <rgbColor rgb="00CC99FF"/>
      <rgbColor rgb="00FFCCCA"/>
      <rgbColor rgb="003385E4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odle.com/rtyu65yu63rsuua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40">
      <selection activeCell="A43" sqref="A43"/>
    </sheetView>
  </sheetViews>
  <sheetFormatPr defaultColWidth="9.140625" defaultRowHeight="12.75"/>
  <cols>
    <col min="1" max="1" width="19.140625" style="0" customWidth="1"/>
    <col min="2" max="2" width="17.8515625" style="0" customWidth="1"/>
    <col min="3" max="5" width="7.28125" style="0" customWidth="1"/>
    <col min="6" max="6" width="8.7109375" style="0" customWidth="1"/>
    <col min="7" max="7" width="11.421875" style="1" customWidth="1"/>
    <col min="8" max="8" width="9.140625" style="1" customWidth="1"/>
    <col min="9" max="9" width="9.421875" style="1" customWidth="1"/>
    <col min="11" max="11" width="9.00390625" style="2" customWidth="1"/>
  </cols>
  <sheetData>
    <row r="1" spans="1:9" ht="18.75">
      <c r="A1" s="3" t="s">
        <v>0</v>
      </c>
      <c r="I1"/>
    </row>
    <row r="2" spans="2:9" ht="14.25">
      <c r="B2" s="4" t="s">
        <v>1</v>
      </c>
      <c r="I2"/>
    </row>
    <row r="3" spans="7:9" ht="14.25">
      <c r="G3" s="5">
        <f>COUNTIF(G7:G68,"TOAC")</f>
        <v>22</v>
      </c>
      <c r="H3" s="1" t="s">
        <v>2</v>
      </c>
      <c r="I3"/>
    </row>
    <row r="4" spans="7:9" ht="14.25">
      <c r="G4" s="5">
        <f>ROWS(G7:G68)-G3-G5</f>
        <v>31</v>
      </c>
      <c r="H4" s="1" t="s">
        <v>3</v>
      </c>
      <c r="I4"/>
    </row>
    <row r="5" spans="1:9" ht="14.25">
      <c r="A5" s="6"/>
      <c r="B5" s="6">
        <f>SUM(C5:E5)</f>
        <v>62</v>
      </c>
      <c r="C5" s="6">
        <f>COUNTIF(C7:C168,"A")</f>
        <v>36</v>
      </c>
      <c r="D5" s="6">
        <f>COUNTIF(D7:D168,"B")</f>
        <v>14</v>
      </c>
      <c r="E5" s="6">
        <f>COUNTIF(E7:E168,"C")</f>
        <v>12</v>
      </c>
      <c r="G5" s="5">
        <f>COUNTIF(G7:G68,"NL")</f>
        <v>9</v>
      </c>
      <c r="H5" s="1" t="s">
        <v>4</v>
      </c>
      <c r="I5" s="7"/>
    </row>
    <row r="6" spans="1:11" s="11" customFormat="1" ht="39.75" customHeight="1">
      <c r="A6" s="8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8" t="s">
        <v>11</v>
      </c>
      <c r="H6" s="8" t="s">
        <v>12</v>
      </c>
      <c r="I6" s="8" t="s">
        <v>13</v>
      </c>
      <c r="J6" s="10" t="s">
        <v>14</v>
      </c>
      <c r="K6" s="10" t="s">
        <v>15</v>
      </c>
    </row>
    <row r="7" spans="1:11" ht="14.25">
      <c r="A7" s="12" t="s">
        <v>16</v>
      </c>
      <c r="B7" s="12" t="s">
        <v>17</v>
      </c>
      <c r="C7" s="13" t="s">
        <v>7</v>
      </c>
      <c r="D7" s="14"/>
      <c r="E7" s="14"/>
      <c r="F7" s="14"/>
      <c r="G7" s="15" t="s">
        <v>18</v>
      </c>
      <c r="H7" s="15">
        <f aca="true" t="shared" si="0" ref="H7:H8">IF(G7="NL","","------")</f>
        <v>0</v>
      </c>
      <c r="I7" s="16">
        <v>0.027256944444444445</v>
      </c>
      <c r="J7" s="17" t="s">
        <v>19</v>
      </c>
      <c r="K7" s="17">
        <v>178752</v>
      </c>
    </row>
    <row r="8" spans="1:11" ht="14.25">
      <c r="A8" s="18" t="s">
        <v>20</v>
      </c>
      <c r="B8" s="18" t="s">
        <v>21</v>
      </c>
      <c r="C8" s="13" t="s">
        <v>7</v>
      </c>
      <c r="D8" s="14"/>
      <c r="E8" s="14"/>
      <c r="F8" s="14"/>
      <c r="G8" s="15" t="s">
        <v>22</v>
      </c>
      <c r="H8" s="15">
        <f t="shared" si="0"/>
        <v>0</v>
      </c>
      <c r="I8" s="16">
        <v>0.02784722222222222</v>
      </c>
      <c r="J8" s="17" t="s">
        <v>23</v>
      </c>
      <c r="K8" s="17">
        <v>9002009</v>
      </c>
    </row>
    <row r="9" spans="1:11" ht="14.25">
      <c r="A9" s="12" t="s">
        <v>24</v>
      </c>
      <c r="B9" s="12" t="s">
        <v>25</v>
      </c>
      <c r="C9" s="13" t="s">
        <v>7</v>
      </c>
      <c r="D9" s="14"/>
      <c r="E9" s="14"/>
      <c r="F9" s="14"/>
      <c r="G9" s="15" t="s">
        <v>2</v>
      </c>
      <c r="H9" s="15"/>
      <c r="I9" s="16">
        <v>0.033796296296296297</v>
      </c>
      <c r="J9" s="17">
        <f>VLOOKUP(CONCATENATE(A9,B9),LicMP!J$1:K$501,2,0)</f>
        <v>0</v>
      </c>
      <c r="K9" s="17">
        <f>VLOOKUP(CONCATENATE(A9,B9),LicMP!J$1:L$501,3,0)</f>
        <v>40150</v>
      </c>
    </row>
    <row r="10" spans="1:11" ht="14.25">
      <c r="A10" s="18" t="s">
        <v>26</v>
      </c>
      <c r="B10" s="18" t="s">
        <v>27</v>
      </c>
      <c r="C10" s="13" t="s">
        <v>7</v>
      </c>
      <c r="D10" s="14"/>
      <c r="E10" s="14"/>
      <c r="F10" s="14"/>
      <c r="G10" s="15" t="s">
        <v>4</v>
      </c>
      <c r="H10" s="15">
        <v>1971</v>
      </c>
      <c r="I10" s="16">
        <v>0.03488425925925926</v>
      </c>
      <c r="J10" s="17"/>
      <c r="K10" s="17">
        <v>40168</v>
      </c>
    </row>
    <row r="11" spans="1:11" ht="14.25">
      <c r="A11" s="18" t="s">
        <v>28</v>
      </c>
      <c r="B11" s="18" t="s">
        <v>29</v>
      </c>
      <c r="C11" s="13" t="s">
        <v>7</v>
      </c>
      <c r="D11" s="14"/>
      <c r="E11" s="14"/>
      <c r="F11" s="14"/>
      <c r="G11" s="15" t="s">
        <v>30</v>
      </c>
      <c r="H11" s="15">
        <f aca="true" t="shared" si="1" ref="H11:H13">IF(G11="NL","","------")</f>
        <v>0</v>
      </c>
      <c r="I11" s="16">
        <v>0.036145833333333335</v>
      </c>
      <c r="J11" s="17">
        <f>VLOOKUP(CONCATENATE(A11,B11),LicMP!J$1:K$501,2,0)</f>
        <v>0</v>
      </c>
      <c r="K11" s="17">
        <f>VLOOKUP(CONCATENATE(A11,B11),LicMP!J$1:L$501,3,0)</f>
        <v>1810501</v>
      </c>
    </row>
    <row r="12" spans="1:11" ht="14.25">
      <c r="A12" s="18" t="s">
        <v>31</v>
      </c>
      <c r="B12" s="18" t="s">
        <v>32</v>
      </c>
      <c r="C12" s="13" t="s">
        <v>7</v>
      </c>
      <c r="D12" s="14"/>
      <c r="E12" s="14"/>
      <c r="F12" s="14"/>
      <c r="G12" s="15" t="s">
        <v>2</v>
      </c>
      <c r="H12" s="15">
        <f t="shared" si="1"/>
        <v>0</v>
      </c>
      <c r="I12" s="16">
        <v>0.03616898148148148</v>
      </c>
      <c r="J12" s="17">
        <f>VLOOKUP(CONCATENATE(A12,B12),LicMP!J$1:K$501,2,0)</f>
        <v>0</v>
      </c>
      <c r="K12" s="17">
        <f>VLOOKUP(CONCATENATE(A12,B12),LicMP!J$1:L$501,3,0)</f>
        <v>247057</v>
      </c>
    </row>
    <row r="13" spans="1:11" ht="14.25">
      <c r="A13" s="18" t="s">
        <v>33</v>
      </c>
      <c r="B13" s="18" t="s">
        <v>34</v>
      </c>
      <c r="C13" s="13" t="s">
        <v>7</v>
      </c>
      <c r="D13" s="14"/>
      <c r="E13" s="14"/>
      <c r="F13" s="14"/>
      <c r="G13" s="15" t="s">
        <v>30</v>
      </c>
      <c r="H13" s="15">
        <f t="shared" si="1"/>
        <v>0</v>
      </c>
      <c r="I13" s="16">
        <v>0.03754629629629629</v>
      </c>
      <c r="J13" s="17">
        <f>VLOOKUP(CONCATENATE(A13,B13),LicMP!J$1:K$501,2,0)</f>
        <v>0</v>
      </c>
      <c r="K13" s="17">
        <f>VLOOKUP(CONCATENATE(A13,B13),LicMP!J$1:L$501,3,0)</f>
        <v>1390909</v>
      </c>
    </row>
    <row r="14" spans="1:11" ht="14.25">
      <c r="A14" s="18" t="s">
        <v>35</v>
      </c>
      <c r="B14" s="18" t="s">
        <v>36</v>
      </c>
      <c r="C14" s="13" t="s">
        <v>7</v>
      </c>
      <c r="D14" s="14"/>
      <c r="E14" s="14"/>
      <c r="F14" s="14"/>
      <c r="G14" s="15" t="s">
        <v>4</v>
      </c>
      <c r="H14" s="15">
        <v>1965</v>
      </c>
      <c r="I14" s="16">
        <v>0.03886574074074074</v>
      </c>
      <c r="J14" s="17"/>
      <c r="K14" s="17">
        <v>1000987</v>
      </c>
    </row>
    <row r="15" spans="1:11" ht="14.25">
      <c r="A15" s="18" t="s">
        <v>37</v>
      </c>
      <c r="B15" s="18" t="s">
        <v>27</v>
      </c>
      <c r="C15" s="13" t="s">
        <v>7</v>
      </c>
      <c r="D15" s="14"/>
      <c r="E15" s="14"/>
      <c r="F15" s="14"/>
      <c r="G15" s="15" t="s">
        <v>38</v>
      </c>
      <c r="H15" s="15">
        <f aca="true" t="shared" si="2" ref="H15:H17">IF(G15="NL","","------")</f>
        <v>0</v>
      </c>
      <c r="I15" s="16">
        <v>0.03940972222222222</v>
      </c>
      <c r="J15" s="17">
        <f>VLOOKUP(CONCATENATE(A15,B15),LicMP!J$1:K$501,2,0)</f>
        <v>0</v>
      </c>
      <c r="K15" s="17">
        <f>VLOOKUP(CONCATENATE(A15,B15),LicMP!J$1:L$501,3,0)</f>
        <v>1810420</v>
      </c>
    </row>
    <row r="16" spans="1:11" ht="14.25">
      <c r="A16" s="18" t="s">
        <v>39</v>
      </c>
      <c r="B16" s="18" t="s">
        <v>40</v>
      </c>
      <c r="C16" s="13" t="s">
        <v>7</v>
      </c>
      <c r="D16" s="14"/>
      <c r="E16" s="14"/>
      <c r="F16" s="14"/>
      <c r="G16" s="15" t="s">
        <v>2</v>
      </c>
      <c r="H16" s="15">
        <f t="shared" si="2"/>
        <v>0</v>
      </c>
      <c r="I16" s="19">
        <v>0.04034722222222222</v>
      </c>
      <c r="J16" s="17">
        <f>VLOOKUP(CONCATENATE(A16,B16),LicMP!J$1:K$501,2,0)</f>
        <v>0</v>
      </c>
      <c r="K16" s="17">
        <f>VLOOKUP(CONCATENATE(A16,B16),LicMP!J$1:L$501,3,0)</f>
        <v>40336</v>
      </c>
    </row>
    <row r="17" spans="1:11" ht="14.25">
      <c r="A17" s="18" t="s">
        <v>41</v>
      </c>
      <c r="B17" s="18" t="s">
        <v>42</v>
      </c>
      <c r="C17" s="13" t="s">
        <v>7</v>
      </c>
      <c r="D17" s="14"/>
      <c r="E17" s="14"/>
      <c r="F17" s="14"/>
      <c r="G17" s="15" t="s">
        <v>43</v>
      </c>
      <c r="H17" s="15">
        <f t="shared" si="2"/>
        <v>0</v>
      </c>
      <c r="I17" s="16">
        <v>0.041805555555555554</v>
      </c>
      <c r="J17" s="17">
        <f>VLOOKUP(CONCATENATE(A17,B17),LicMP!J$1:K$501,2,0)</f>
        <v>0</v>
      </c>
      <c r="K17" s="17">
        <f>VLOOKUP(CONCATENATE(A17,B17),LicMP!J$1:L$501,3,0)</f>
        <v>340595</v>
      </c>
    </row>
    <row r="18" spans="1:11" ht="14.25">
      <c r="A18" s="12" t="s">
        <v>44</v>
      </c>
      <c r="B18" s="12" t="s">
        <v>25</v>
      </c>
      <c r="C18" s="13" t="s">
        <v>7</v>
      </c>
      <c r="D18" s="14"/>
      <c r="E18" s="14"/>
      <c r="F18" s="14"/>
      <c r="G18" s="15" t="s">
        <v>4</v>
      </c>
      <c r="H18" s="15">
        <v>1976</v>
      </c>
      <c r="I18" s="16">
        <v>0.042395833333333334</v>
      </c>
      <c r="J18" s="17"/>
      <c r="K18" s="17">
        <v>2015551</v>
      </c>
    </row>
    <row r="19" spans="1:11" ht="14.25">
      <c r="A19" s="12" t="s">
        <v>45</v>
      </c>
      <c r="B19" s="12" t="s">
        <v>46</v>
      </c>
      <c r="C19" s="13" t="s">
        <v>7</v>
      </c>
      <c r="D19" s="14"/>
      <c r="E19" s="14"/>
      <c r="F19" s="14"/>
      <c r="G19" s="15" t="s">
        <v>30</v>
      </c>
      <c r="H19" s="15">
        <f aca="true" t="shared" si="3" ref="H19:H21">IF(G19="NL","","------")</f>
        <v>0</v>
      </c>
      <c r="I19" s="16">
        <v>0.042673611111111114</v>
      </c>
      <c r="J19" s="17">
        <f>VLOOKUP(CONCATENATE(A19,B19),LicMP!J$1:K$501,2,0)</f>
        <v>0</v>
      </c>
      <c r="K19" s="17">
        <f>VLOOKUP(CONCATENATE(A19,B19),LicMP!J$1:L$501,3,0)</f>
        <v>2015558</v>
      </c>
    </row>
    <row r="20" spans="1:11" ht="14.25">
      <c r="A20" s="18" t="s">
        <v>47</v>
      </c>
      <c r="B20" s="18" t="s">
        <v>48</v>
      </c>
      <c r="C20" s="13" t="s">
        <v>7</v>
      </c>
      <c r="D20" s="14"/>
      <c r="E20" s="14"/>
      <c r="F20" s="14"/>
      <c r="G20" s="15" t="s">
        <v>2</v>
      </c>
      <c r="H20" s="15">
        <f t="shared" si="3"/>
        <v>0</v>
      </c>
      <c r="I20" s="16">
        <v>0.044131944444444446</v>
      </c>
      <c r="J20" s="17">
        <f>VLOOKUP(CONCATENATE(A20,B20),LicMP!J$1:K$501,2,0)</f>
        <v>0</v>
      </c>
      <c r="K20" s="17">
        <f>VLOOKUP(CONCATENATE(A20,B20),LicMP!J$1:L$501,3,0)</f>
        <v>43219</v>
      </c>
    </row>
    <row r="21" spans="1:11" ht="14.25">
      <c r="A21" s="18" t="s">
        <v>49</v>
      </c>
      <c r="B21" s="18" t="s">
        <v>50</v>
      </c>
      <c r="C21" s="13" t="s">
        <v>7</v>
      </c>
      <c r="D21" s="14"/>
      <c r="E21" s="14"/>
      <c r="F21" s="14"/>
      <c r="G21" s="15" t="s">
        <v>51</v>
      </c>
      <c r="H21" s="15">
        <f t="shared" si="3"/>
        <v>0</v>
      </c>
      <c r="I21" s="20">
        <v>0.04417824074074074</v>
      </c>
      <c r="J21" s="17">
        <f>VLOOKUP(CONCATENATE(A21,B21),LicMP!J$1:K$501,2,0)</f>
        <v>0</v>
      </c>
      <c r="K21" s="17">
        <f>VLOOKUP(CONCATENATE(A21,B21),LicMP!J$1:L$501,3,0)</f>
        <v>7001989</v>
      </c>
    </row>
    <row r="22" spans="1:11" ht="14.25">
      <c r="A22" s="18" t="s">
        <v>52</v>
      </c>
      <c r="B22" s="18" t="s">
        <v>34</v>
      </c>
      <c r="C22" s="13" t="s">
        <v>7</v>
      </c>
      <c r="D22" s="14"/>
      <c r="E22" s="14"/>
      <c r="F22" s="14"/>
      <c r="G22" s="15" t="s">
        <v>4</v>
      </c>
      <c r="H22" s="21">
        <v>1976</v>
      </c>
      <c r="I22" s="16">
        <v>0.04496527777777778</v>
      </c>
      <c r="J22" s="17"/>
      <c r="K22" s="17">
        <v>256559</v>
      </c>
    </row>
    <row r="23" spans="1:11" ht="14.25">
      <c r="A23" s="18" t="s">
        <v>53</v>
      </c>
      <c r="B23" s="18" t="s">
        <v>54</v>
      </c>
      <c r="C23" s="13" t="s">
        <v>7</v>
      </c>
      <c r="D23" s="14"/>
      <c r="E23" s="14"/>
      <c r="F23" s="14"/>
      <c r="G23" s="15" t="s">
        <v>30</v>
      </c>
      <c r="H23" s="15">
        <f aca="true" t="shared" si="4" ref="H23:H25">IF(G23="NL","","------")</f>
        <v>0</v>
      </c>
      <c r="I23" s="16">
        <v>0.048414351851851854</v>
      </c>
      <c r="J23" s="17">
        <f>VLOOKUP(CONCATENATE(A23,B23),LicMP!J$1:K$501,2,0)</f>
        <v>0</v>
      </c>
      <c r="K23" s="17">
        <f>VLOOKUP(CONCATENATE(A23,B23),LicMP!J$1:L$501,3,0)</f>
        <v>352691</v>
      </c>
    </row>
    <row r="24" spans="1:11" ht="14.25">
      <c r="A24" s="12" t="s">
        <v>55</v>
      </c>
      <c r="B24" s="12" t="s">
        <v>56</v>
      </c>
      <c r="C24" s="13" t="s">
        <v>7</v>
      </c>
      <c r="D24" s="14"/>
      <c r="E24" s="14"/>
      <c r="F24" s="14"/>
      <c r="G24" s="15" t="s">
        <v>57</v>
      </c>
      <c r="H24" s="15">
        <f t="shared" si="4"/>
        <v>0</v>
      </c>
      <c r="I24" s="16">
        <v>0.048726851851851855</v>
      </c>
      <c r="J24" s="17" t="s">
        <v>58</v>
      </c>
      <c r="K24" s="17">
        <v>600037</v>
      </c>
    </row>
    <row r="25" spans="1:11" ht="14.25">
      <c r="A25" s="18" t="s">
        <v>59</v>
      </c>
      <c r="B25" s="18" t="s">
        <v>25</v>
      </c>
      <c r="C25" s="13" t="s">
        <v>7</v>
      </c>
      <c r="D25" s="14"/>
      <c r="E25" s="14"/>
      <c r="F25" s="14"/>
      <c r="G25" s="15" t="s">
        <v>30</v>
      </c>
      <c r="H25" s="15">
        <f t="shared" si="4"/>
        <v>0</v>
      </c>
      <c r="I25" s="16">
        <v>0.051111111111111114</v>
      </c>
      <c r="J25" s="17">
        <f>VLOOKUP(CONCATENATE(A25,B25),LicMP!J$1:K$501,2,0)</f>
        <v>0</v>
      </c>
      <c r="K25" s="17">
        <f>VLOOKUP(CONCATENATE(A25,B25),LicMP!J$1:L$501,3,0)</f>
        <v>2015564</v>
      </c>
    </row>
    <row r="26" spans="1:11" ht="14.25">
      <c r="A26" s="12" t="s">
        <v>60</v>
      </c>
      <c r="B26" s="12" t="s">
        <v>61</v>
      </c>
      <c r="C26" s="13" t="s">
        <v>7</v>
      </c>
      <c r="D26" s="14"/>
      <c r="E26" s="14"/>
      <c r="F26" s="14"/>
      <c r="G26" s="15" t="s">
        <v>4</v>
      </c>
      <c r="H26" s="21">
        <v>1976</v>
      </c>
      <c r="I26" s="16">
        <v>0.05173611111111111</v>
      </c>
      <c r="J26" s="17"/>
      <c r="K26" s="17">
        <v>247051</v>
      </c>
    </row>
    <row r="27" spans="1:11" ht="14.25">
      <c r="A27" s="18" t="s">
        <v>33</v>
      </c>
      <c r="B27" s="18" t="s">
        <v>62</v>
      </c>
      <c r="C27" s="13" t="s">
        <v>7</v>
      </c>
      <c r="D27" s="14"/>
      <c r="E27" s="14"/>
      <c r="F27" s="14"/>
      <c r="G27" s="15" t="s">
        <v>30</v>
      </c>
      <c r="H27" s="15">
        <f>IF(G27="NL","","------")</f>
        <v>0</v>
      </c>
      <c r="I27" s="16">
        <v>0.05318287037037037</v>
      </c>
      <c r="J27" s="17">
        <f>VLOOKUP(CONCATENATE(A27,B27),LicMP!J$1:K$501,2,0)</f>
        <v>0</v>
      </c>
      <c r="K27" s="17">
        <f>VLOOKUP(CONCATENATE(A27,B27),LicMP!J$1:L$501,3,0)</f>
        <v>2020341</v>
      </c>
    </row>
    <row r="28" spans="1:11" ht="14.25">
      <c r="A28" s="12" t="s">
        <v>63</v>
      </c>
      <c r="B28" s="12" t="s">
        <v>64</v>
      </c>
      <c r="C28" s="13" t="s">
        <v>7</v>
      </c>
      <c r="D28" s="14"/>
      <c r="E28" s="14"/>
      <c r="F28" s="14"/>
      <c r="G28" s="15" t="s">
        <v>65</v>
      </c>
      <c r="H28" s="15"/>
      <c r="I28" s="16">
        <v>0.05407407407407407</v>
      </c>
      <c r="J28" s="17">
        <f>VLOOKUP(CONCATENATE(A28,B28),LicMP!J$1:K$501,2,0)</f>
        <v>0</v>
      </c>
      <c r="K28" s="17">
        <f>VLOOKUP(CONCATENATE(A28,B28),LicMP!J$1:L$501,3,0)</f>
        <v>2019188</v>
      </c>
    </row>
    <row r="29" spans="1:11" ht="14.25">
      <c r="A29" s="12" t="s">
        <v>66</v>
      </c>
      <c r="B29" s="12" t="s">
        <v>67</v>
      </c>
      <c r="C29" s="13" t="s">
        <v>7</v>
      </c>
      <c r="D29" s="14"/>
      <c r="E29" s="14"/>
      <c r="F29" s="14"/>
      <c r="G29" s="15" t="s">
        <v>2</v>
      </c>
      <c r="H29" s="15"/>
      <c r="I29" s="16">
        <v>0.05417824074074074</v>
      </c>
      <c r="J29" s="17">
        <f>VLOOKUP(CONCATENATE(A29,B29),LicMP!J$1:K$501,2,0)</f>
        <v>0</v>
      </c>
      <c r="K29" s="17">
        <f>VLOOKUP(CONCATENATE(A29,B29),LicMP!J$1:L$501,3,0)</f>
        <v>40147</v>
      </c>
    </row>
    <row r="30" spans="1:11" ht="14.25">
      <c r="A30" s="18" t="s">
        <v>68</v>
      </c>
      <c r="B30" s="18" t="s">
        <v>69</v>
      </c>
      <c r="C30" s="13" t="s">
        <v>7</v>
      </c>
      <c r="D30" s="14"/>
      <c r="E30" s="14"/>
      <c r="F30" s="14"/>
      <c r="G30" s="15" t="s">
        <v>38</v>
      </c>
      <c r="H30" s="15">
        <f>IF(G30="NL","","------")</f>
        <v>0</v>
      </c>
      <c r="I30" s="16">
        <v>0.056979166666666664</v>
      </c>
      <c r="J30" s="17">
        <f>VLOOKUP(CONCATENATE(A30,B30),LicMP!J$1:K$501,2,0)</f>
        <v>0</v>
      </c>
      <c r="K30" s="17">
        <f>VLOOKUP(CONCATENATE(A30,B30),LicMP!J$1:L$501,3,0)</f>
        <v>1810435</v>
      </c>
    </row>
    <row r="31" spans="1:11" ht="14.25">
      <c r="A31" s="18" t="s">
        <v>70</v>
      </c>
      <c r="B31" s="18" t="s">
        <v>71</v>
      </c>
      <c r="C31" s="13" t="s">
        <v>7</v>
      </c>
      <c r="D31" s="14"/>
      <c r="E31" s="14"/>
      <c r="F31" s="14"/>
      <c r="G31" s="15" t="s">
        <v>4</v>
      </c>
      <c r="H31" s="15">
        <v>1980</v>
      </c>
      <c r="I31" s="16">
        <v>0.05763888888888889</v>
      </c>
      <c r="J31" s="17"/>
      <c r="K31" s="17">
        <v>344892</v>
      </c>
    </row>
    <row r="32" spans="1:11" ht="14.25">
      <c r="A32" s="22" t="s">
        <v>72</v>
      </c>
      <c r="B32" s="22" t="s">
        <v>36</v>
      </c>
      <c r="C32" s="13" t="s">
        <v>7</v>
      </c>
      <c r="D32" s="23"/>
      <c r="E32" s="23"/>
      <c r="F32" s="23"/>
      <c r="G32" s="24" t="s">
        <v>73</v>
      </c>
      <c r="H32" s="24">
        <f aca="true" t="shared" si="5" ref="H32:H34">IF(G32="NL","","------")</f>
        <v>0</v>
      </c>
      <c r="I32" s="25">
        <v>0.0578587962962963</v>
      </c>
      <c r="J32" s="17">
        <f>VLOOKUP(CONCATENATE(A32,B32),LicMP!J$1:K$501,2,0)</f>
        <v>0</v>
      </c>
      <c r="K32" s="17">
        <f>VLOOKUP(CONCATENATE(A32,B32),LicMP!J$1:L$501,3,0)</f>
        <v>419234</v>
      </c>
    </row>
    <row r="33" spans="1:11" ht="14.25">
      <c r="A33" s="18" t="s">
        <v>74</v>
      </c>
      <c r="B33" s="18" t="s">
        <v>27</v>
      </c>
      <c r="C33" s="13" t="s">
        <v>7</v>
      </c>
      <c r="D33" s="14"/>
      <c r="E33" s="14"/>
      <c r="F33" s="14"/>
      <c r="G33" s="15" t="s">
        <v>2</v>
      </c>
      <c r="H33" s="15">
        <f t="shared" si="5"/>
        <v>0</v>
      </c>
      <c r="I33" s="16">
        <v>0.06125</v>
      </c>
      <c r="J33" s="17">
        <f>VLOOKUP(CONCATENATE(A33,B33),LicMP!J$1:K$501,2,0)</f>
        <v>0</v>
      </c>
      <c r="K33" s="17">
        <f>VLOOKUP(CONCATENATE(A33,B33),LicMP!J$1:L$501,3,0)</f>
        <v>9000069</v>
      </c>
    </row>
    <row r="34" spans="1:11" ht="14.25">
      <c r="A34" s="18" t="s">
        <v>75</v>
      </c>
      <c r="B34" s="18" t="s">
        <v>76</v>
      </c>
      <c r="C34" s="13" t="s">
        <v>7</v>
      </c>
      <c r="D34" s="14"/>
      <c r="E34" s="14"/>
      <c r="F34" s="14"/>
      <c r="G34" s="15" t="s">
        <v>30</v>
      </c>
      <c r="H34" s="15">
        <f t="shared" si="5"/>
        <v>0</v>
      </c>
      <c r="I34" s="16">
        <v>0.06328703703703703</v>
      </c>
      <c r="J34" s="17">
        <f>VLOOKUP(CONCATENATE(A34,B34),LicMP!J$1:K$501,2,0)</f>
        <v>0</v>
      </c>
      <c r="K34" s="17">
        <f>VLOOKUP(CONCATENATE(A34,B34),LicMP!J$1:L$501,3,0)</f>
        <v>1396417</v>
      </c>
    </row>
    <row r="35" spans="1:11" ht="14.25">
      <c r="A35" s="18" t="s">
        <v>77</v>
      </c>
      <c r="B35" s="18" t="s">
        <v>78</v>
      </c>
      <c r="C35" s="13" t="s">
        <v>7</v>
      </c>
      <c r="D35" s="14"/>
      <c r="E35" s="14"/>
      <c r="F35" s="14"/>
      <c r="G35" s="15" t="s">
        <v>4</v>
      </c>
      <c r="H35" s="15">
        <v>1982</v>
      </c>
      <c r="I35" s="16">
        <v>0.06462962962962963</v>
      </c>
      <c r="J35" s="17"/>
      <c r="K35" s="17"/>
    </row>
    <row r="36" spans="1:11" ht="14.25">
      <c r="A36" s="12" t="s">
        <v>79</v>
      </c>
      <c r="B36" s="12" t="s">
        <v>80</v>
      </c>
      <c r="C36" s="13" t="s">
        <v>7</v>
      </c>
      <c r="D36" s="14"/>
      <c r="E36" s="14"/>
      <c r="F36" s="14"/>
      <c r="G36" s="15" t="s">
        <v>22</v>
      </c>
      <c r="H36" s="15">
        <f aca="true" t="shared" si="6" ref="H36:H37">IF(G36="NL","","------")</f>
        <v>0</v>
      </c>
      <c r="I36" s="16">
        <v>0.0654861111111111</v>
      </c>
      <c r="J36" s="17" t="s">
        <v>81</v>
      </c>
      <c r="K36" s="17">
        <v>340573</v>
      </c>
    </row>
    <row r="37" spans="1:11" ht="14.25">
      <c r="A37" s="18" t="s">
        <v>45</v>
      </c>
      <c r="B37" s="18" t="s">
        <v>82</v>
      </c>
      <c r="C37" s="13" t="s">
        <v>7</v>
      </c>
      <c r="D37" s="14"/>
      <c r="E37" s="14"/>
      <c r="F37" s="14"/>
      <c r="G37" s="15" t="s">
        <v>30</v>
      </c>
      <c r="H37" s="15">
        <f t="shared" si="6"/>
        <v>0</v>
      </c>
      <c r="I37" s="16">
        <v>0.07226851851851852</v>
      </c>
      <c r="J37" s="17">
        <f>VLOOKUP(CONCATENATE(A37,B37),LicMP!J$1:K$501,2,0)</f>
        <v>0</v>
      </c>
      <c r="K37" s="17">
        <f>VLOOKUP(CONCATENATE(A37,B37),LicMP!J$1:L$501,3,0)</f>
        <v>2015557</v>
      </c>
    </row>
    <row r="38" spans="1:11" ht="14.25">
      <c r="A38" s="18" t="s">
        <v>83</v>
      </c>
      <c r="B38" s="18" t="s">
        <v>84</v>
      </c>
      <c r="C38" s="13" t="s">
        <v>7</v>
      </c>
      <c r="D38" s="14"/>
      <c r="E38" s="14"/>
      <c r="F38" s="14"/>
      <c r="G38" s="15" t="s">
        <v>4</v>
      </c>
      <c r="H38" s="15">
        <v>2002</v>
      </c>
      <c r="I38" s="16">
        <v>0.07298611111111111</v>
      </c>
      <c r="J38" s="17"/>
      <c r="K38" s="17">
        <v>340464</v>
      </c>
    </row>
    <row r="39" spans="1:11" ht="14.25">
      <c r="A39" s="18" t="s">
        <v>75</v>
      </c>
      <c r="B39" s="18" t="s">
        <v>85</v>
      </c>
      <c r="C39" s="13" t="s">
        <v>7</v>
      </c>
      <c r="D39" s="14"/>
      <c r="E39" s="14"/>
      <c r="F39" s="14"/>
      <c r="G39" s="15" t="s">
        <v>30</v>
      </c>
      <c r="H39" s="21">
        <f aca="true" t="shared" si="7" ref="H39:H40">IF(G39="NL","","------")</f>
        <v>0</v>
      </c>
      <c r="I39" s="16">
        <v>0.07431712962962964</v>
      </c>
      <c r="J39" s="17">
        <f>VLOOKUP(CONCATENATE(A39,B39),LicMP!J$1:K$501,2,0)</f>
        <v>0</v>
      </c>
      <c r="K39" s="17">
        <f>VLOOKUP(CONCATENATE(A39,B39),LicMP!J$1:L$501,3,0)</f>
        <v>340572</v>
      </c>
    </row>
    <row r="40" spans="1:11" ht="14.25">
      <c r="A40" s="18" t="s">
        <v>86</v>
      </c>
      <c r="B40" s="18" t="s">
        <v>87</v>
      </c>
      <c r="C40" s="13" t="s">
        <v>7</v>
      </c>
      <c r="D40" s="14"/>
      <c r="E40" s="14"/>
      <c r="F40" s="14"/>
      <c r="G40" s="15" t="s">
        <v>2</v>
      </c>
      <c r="H40" s="15">
        <f t="shared" si="7"/>
        <v>0</v>
      </c>
      <c r="I40" s="16">
        <v>0.08771990740740741</v>
      </c>
      <c r="J40" s="17">
        <f>VLOOKUP(CONCATENATE(A40,B40),LicMP!J$1:K$501,2,0)</f>
        <v>0</v>
      </c>
      <c r="K40" s="17">
        <f>VLOOKUP(CONCATENATE(A40,B40),LicMP!J$1:L$501,3,0)</f>
        <v>208401</v>
      </c>
    </row>
    <row r="41" spans="1:11" ht="14.25">
      <c r="A41" s="12" t="s">
        <v>88</v>
      </c>
      <c r="B41" s="12" t="s">
        <v>89</v>
      </c>
      <c r="C41" s="13" t="s">
        <v>7</v>
      </c>
      <c r="D41" s="14"/>
      <c r="E41" s="14"/>
      <c r="F41" s="14"/>
      <c r="G41" s="15" t="s">
        <v>65</v>
      </c>
      <c r="H41" s="15"/>
      <c r="I41" s="16">
        <v>0.10200231481481481</v>
      </c>
      <c r="J41" s="17">
        <f>VLOOKUP(CONCATENATE(A41,B41),LicMP!J$1:K$501,2,0)</f>
        <v>0</v>
      </c>
      <c r="K41" s="17">
        <f>VLOOKUP(CONCATENATE(A41,B41),LicMP!J$1:L$501,3,0)</f>
        <v>2019191</v>
      </c>
    </row>
    <row r="42" spans="1:11" ht="14.25">
      <c r="A42" s="18" t="s">
        <v>39</v>
      </c>
      <c r="B42" s="18" t="s">
        <v>90</v>
      </c>
      <c r="C42" s="13" t="s">
        <v>7</v>
      </c>
      <c r="D42" s="14"/>
      <c r="E42" s="14"/>
      <c r="F42" s="14"/>
      <c r="G42" s="15" t="s">
        <v>2</v>
      </c>
      <c r="H42" s="15">
        <f aca="true" t="shared" si="8" ref="H42:H53">IF(G42="NL","","------")</f>
        <v>0</v>
      </c>
      <c r="I42" s="21" t="s">
        <v>91</v>
      </c>
      <c r="J42" s="17">
        <f>VLOOKUP(CONCATENATE(A42,B42),LicMP!J$1:K$501,2,0)</f>
        <v>0</v>
      </c>
      <c r="K42" s="17">
        <f>VLOOKUP(CONCATENATE(A42,B42),LicMP!J$1:L$501,3,0)</f>
        <v>2069887</v>
      </c>
    </row>
    <row r="43" spans="1:11" ht="14.25">
      <c r="A43" s="18" t="s">
        <v>92</v>
      </c>
      <c r="B43" s="18" t="s">
        <v>93</v>
      </c>
      <c r="C43" s="14"/>
      <c r="D43" s="26" t="s">
        <v>8</v>
      </c>
      <c r="E43" s="14"/>
      <c r="F43" s="14"/>
      <c r="G43" s="15" t="s">
        <v>2</v>
      </c>
      <c r="H43" s="15" t="str">
        <f t="shared" si="8"/>
        <v>------</v>
      </c>
      <c r="I43" s="16">
        <v>0.04107638888888889</v>
      </c>
      <c r="J43" s="17" t="str">
        <f>VLOOKUP(CONCATENATE(A43,B43),LicMP!J$1:K$501,2,0)</f>
        <v>H40</v>
      </c>
      <c r="K43" s="17">
        <f>VLOOKUP(CONCATENATE(A43,B43),LicMP!J$1:L$501,3,0)</f>
        <v>40174</v>
      </c>
    </row>
    <row r="44" spans="1:11" ht="14.25">
      <c r="A44" s="18" t="s">
        <v>94</v>
      </c>
      <c r="B44" s="18" t="s">
        <v>95</v>
      </c>
      <c r="C44" s="14"/>
      <c r="D44" s="26" t="s">
        <v>8</v>
      </c>
      <c r="E44" s="14"/>
      <c r="F44" s="14"/>
      <c r="G44" s="15" t="s">
        <v>2</v>
      </c>
      <c r="H44" s="15" t="str">
        <f t="shared" si="8"/>
        <v>------</v>
      </c>
      <c r="I44" s="16">
        <v>0.0434375</v>
      </c>
      <c r="J44" s="17" t="str">
        <f>VLOOKUP(CONCATENATE(A44,B44),LicMP!J$1:K$501,2,0)</f>
        <v>H16</v>
      </c>
      <c r="K44" s="17">
        <f>VLOOKUP(CONCATENATE(A44,B44),LicMP!J$1:L$501,3,0)</f>
        <v>2053810</v>
      </c>
    </row>
    <row r="45" spans="1:11" ht="14.25">
      <c r="A45" s="18" t="s">
        <v>96</v>
      </c>
      <c r="B45" s="18" t="s">
        <v>97</v>
      </c>
      <c r="C45" s="14"/>
      <c r="D45" s="26" t="s">
        <v>8</v>
      </c>
      <c r="E45" s="14"/>
      <c r="F45" s="14"/>
      <c r="G45" s="15" t="s">
        <v>2</v>
      </c>
      <c r="H45" s="15" t="str">
        <f t="shared" si="8"/>
        <v>------</v>
      </c>
      <c r="I45" s="16">
        <v>0.046516203703703705</v>
      </c>
      <c r="J45" s="17" t="str">
        <f>VLOOKUP(CONCATENATE(A45,B45),LicMP!J$1:K$501,2,0)</f>
        <v>D40</v>
      </c>
      <c r="K45" s="17">
        <f>VLOOKUP(CONCATENATE(A45,B45),LicMP!J$1:L$501,3,0)</f>
        <v>0</v>
      </c>
    </row>
    <row r="46" spans="1:11" ht="14.25">
      <c r="A46" s="18" t="s">
        <v>98</v>
      </c>
      <c r="B46" s="18" t="s">
        <v>99</v>
      </c>
      <c r="C46" s="14"/>
      <c r="D46" s="26" t="s">
        <v>8</v>
      </c>
      <c r="E46" s="14"/>
      <c r="F46" s="14"/>
      <c r="G46" s="15" t="s">
        <v>2</v>
      </c>
      <c r="H46" s="15" t="str">
        <f t="shared" si="8"/>
        <v>------</v>
      </c>
      <c r="I46" s="16">
        <v>0.050243055555555555</v>
      </c>
      <c r="J46" s="17" t="str">
        <f>VLOOKUP(CONCATENATE(A46,B46),LicMP!J$1:K$501,2,0)</f>
        <v>H16</v>
      </c>
      <c r="K46" s="17">
        <f>VLOOKUP(CONCATENATE(A46,B46),LicMP!J$1:L$501,3,0)</f>
        <v>2052667</v>
      </c>
    </row>
    <row r="47" spans="1:11" ht="14.25">
      <c r="A47" s="18" t="s">
        <v>100</v>
      </c>
      <c r="B47" s="18" t="s">
        <v>101</v>
      </c>
      <c r="C47" s="14"/>
      <c r="D47" s="26" t="s">
        <v>8</v>
      </c>
      <c r="E47" s="14"/>
      <c r="F47" s="14"/>
      <c r="G47" s="15" t="s">
        <v>2</v>
      </c>
      <c r="H47" s="15" t="str">
        <f t="shared" si="8"/>
        <v>------</v>
      </c>
      <c r="I47" s="16">
        <v>0.05576388888888889</v>
      </c>
      <c r="J47" s="17" t="str">
        <f>VLOOKUP(CONCATENATE(A47,B47),LicMP!J$1:K$501,2,0)</f>
        <v>H12</v>
      </c>
      <c r="K47" s="17">
        <f>VLOOKUP(CONCATENATE(A47,B47),LicMP!J$1:L$501,3,0)</f>
        <v>2074297</v>
      </c>
    </row>
    <row r="48" spans="1:11" ht="14.25">
      <c r="A48" s="18" t="s">
        <v>20</v>
      </c>
      <c r="B48" s="18" t="s">
        <v>102</v>
      </c>
      <c r="C48" s="14"/>
      <c r="D48" s="26" t="s">
        <v>8</v>
      </c>
      <c r="E48" s="14"/>
      <c r="F48" s="14"/>
      <c r="G48" s="15" t="s">
        <v>22</v>
      </c>
      <c r="H48" s="15" t="str">
        <f t="shared" si="8"/>
        <v>------</v>
      </c>
      <c r="I48" s="16">
        <v>0.059675925925925924</v>
      </c>
      <c r="J48" s="17" t="s">
        <v>103</v>
      </c>
      <c r="K48" s="17">
        <v>2015570</v>
      </c>
    </row>
    <row r="49" spans="1:11" ht="14.25">
      <c r="A49" s="18" t="s">
        <v>100</v>
      </c>
      <c r="B49" s="18" t="s">
        <v>104</v>
      </c>
      <c r="C49" s="14"/>
      <c r="D49" s="26" t="s">
        <v>8</v>
      </c>
      <c r="E49" s="14"/>
      <c r="F49" s="27" t="s">
        <v>105</v>
      </c>
      <c r="G49" s="15" t="s">
        <v>2</v>
      </c>
      <c r="H49" s="15" t="str">
        <f t="shared" si="8"/>
        <v>------</v>
      </c>
      <c r="I49" s="16">
        <v>0.06119212962962963</v>
      </c>
      <c r="J49" s="17" t="str">
        <f>VLOOKUP(CONCATENATE(A49,B49),LicMP!J$1:K$501,2,0)</f>
        <v>D40</v>
      </c>
      <c r="K49" s="17">
        <f>VLOOKUP(CONCATENATE(A49,B49),LicMP!J$1:L$501,3,0)</f>
        <v>0</v>
      </c>
    </row>
    <row r="50" spans="1:11" ht="14.25">
      <c r="A50" s="18" t="s">
        <v>74</v>
      </c>
      <c r="B50" s="18" t="s">
        <v>106</v>
      </c>
      <c r="C50" s="14"/>
      <c r="D50" s="26" t="s">
        <v>8</v>
      </c>
      <c r="E50" s="14"/>
      <c r="F50" s="14"/>
      <c r="G50" s="15" t="s">
        <v>2</v>
      </c>
      <c r="H50" s="15" t="str">
        <f t="shared" si="8"/>
        <v>------</v>
      </c>
      <c r="I50" s="16">
        <v>0.06159722222222222</v>
      </c>
      <c r="J50" s="17" t="str">
        <f>VLOOKUP(CONCATENATE(A50,B50),LicMP!J$1:K$501,2,0)</f>
        <v>H14</v>
      </c>
      <c r="K50" s="17">
        <f>VLOOKUP(CONCATENATE(A50,B50),LicMP!J$1:L$501,3,0)</f>
        <v>2048341</v>
      </c>
    </row>
    <row r="51" spans="1:11" ht="14.25">
      <c r="A51" s="18" t="s">
        <v>107</v>
      </c>
      <c r="B51" s="18" t="s">
        <v>108</v>
      </c>
      <c r="C51" s="14"/>
      <c r="D51" s="26" t="s">
        <v>8</v>
      </c>
      <c r="E51" s="14"/>
      <c r="F51" s="27">
        <v>1603709</v>
      </c>
      <c r="G51" s="15" t="s">
        <v>2</v>
      </c>
      <c r="H51" s="15" t="str">
        <f t="shared" si="8"/>
        <v>------</v>
      </c>
      <c r="I51" s="16">
        <v>0.06560185185185186</v>
      </c>
      <c r="J51" s="17" t="str">
        <f>VLOOKUP(CONCATENATE(A51,B51),LicMP!J$1:K$501,2,0)</f>
        <v>H45</v>
      </c>
      <c r="K51" s="17">
        <f>F51</f>
        <v>1603709</v>
      </c>
    </row>
    <row r="52" spans="1:11" ht="14.25">
      <c r="A52" s="18" t="s">
        <v>75</v>
      </c>
      <c r="B52" s="18" t="s">
        <v>109</v>
      </c>
      <c r="C52" s="14"/>
      <c r="D52" s="26" t="s">
        <v>8</v>
      </c>
      <c r="E52" s="14"/>
      <c r="F52" s="14"/>
      <c r="G52" s="15" t="s">
        <v>30</v>
      </c>
      <c r="H52" s="15" t="str">
        <f t="shared" si="8"/>
        <v>------</v>
      </c>
      <c r="I52" s="16">
        <v>0.06849537037037037</v>
      </c>
      <c r="J52" s="17" t="str">
        <f>VLOOKUP(CONCATENATE(A52,B52),LicMP!J$1:K$501,2,0)</f>
        <v>D65</v>
      </c>
      <c r="K52" s="17">
        <f>VLOOKUP(CONCATENATE(A52,B52),LicMP!J$1:L$501,3,0)</f>
        <v>1396416</v>
      </c>
    </row>
    <row r="53" spans="1:11" ht="14.25">
      <c r="A53" s="18" t="s">
        <v>72</v>
      </c>
      <c r="B53" s="18" t="s">
        <v>110</v>
      </c>
      <c r="C53" s="14"/>
      <c r="D53" s="26" t="s">
        <v>8</v>
      </c>
      <c r="E53" s="14"/>
      <c r="F53" s="14"/>
      <c r="G53" s="15" t="s">
        <v>73</v>
      </c>
      <c r="H53" s="15" t="str">
        <f t="shared" si="8"/>
        <v>------</v>
      </c>
      <c r="I53" s="16">
        <v>0.0861574074074074</v>
      </c>
      <c r="J53" s="17" t="str">
        <f>VLOOKUP(CONCATENATE(A53,B53),LicMP!J$1:K$501,2,0)</f>
        <v>D50</v>
      </c>
      <c r="K53" s="17">
        <f>VLOOKUP(CONCATENATE(A53,B53),LicMP!J$1:L$501,3,0)</f>
        <v>1206960</v>
      </c>
    </row>
    <row r="54" spans="1:11" ht="14.25">
      <c r="A54" s="12" t="s">
        <v>111</v>
      </c>
      <c r="B54" s="12" t="s">
        <v>112</v>
      </c>
      <c r="C54" s="14"/>
      <c r="D54" s="26" t="s">
        <v>8</v>
      </c>
      <c r="E54" s="14"/>
      <c r="F54" s="14"/>
      <c r="G54" s="15" t="s">
        <v>113</v>
      </c>
      <c r="H54" s="15">
        <v>2002</v>
      </c>
      <c r="I54" s="16">
        <v>0.08890046296296296</v>
      </c>
      <c r="J54" s="17" t="s">
        <v>103</v>
      </c>
      <c r="K54" s="17">
        <v>340574</v>
      </c>
    </row>
    <row r="55" spans="1:11" ht="14.25">
      <c r="A55" s="18" t="s">
        <v>114</v>
      </c>
      <c r="B55" s="18" t="s">
        <v>115</v>
      </c>
      <c r="C55" s="14"/>
      <c r="D55" s="26" t="s">
        <v>8</v>
      </c>
      <c r="E55" s="14"/>
      <c r="F55" s="27">
        <v>1000986</v>
      </c>
      <c r="G55" s="15" t="s">
        <v>2</v>
      </c>
      <c r="H55" s="15" t="str">
        <f aca="true" t="shared" si="9" ref="H55:H67">IF(G55="NL","","------")</f>
        <v>------</v>
      </c>
      <c r="I55" s="16">
        <v>0.10145833333333333</v>
      </c>
      <c r="J55" s="17">
        <f>VLOOKUP(CONCATENATE(A55,B55),LicMP!J$1:K$501,2,0)</f>
        <v>0</v>
      </c>
      <c r="K55" s="17">
        <f>F55</f>
        <v>1000986</v>
      </c>
    </row>
    <row r="56" spans="1:11" ht="14.25">
      <c r="A56" s="12" t="s">
        <v>116</v>
      </c>
      <c r="B56" s="12" t="s">
        <v>117</v>
      </c>
      <c r="C56" s="14"/>
      <c r="D56" s="26" t="s">
        <v>8</v>
      </c>
      <c r="E56" s="14"/>
      <c r="F56" s="14"/>
      <c r="G56" s="15" t="s">
        <v>118</v>
      </c>
      <c r="H56" s="15" t="str">
        <f t="shared" si="9"/>
        <v>------</v>
      </c>
      <c r="I56" s="16">
        <v>0.15248842592592593</v>
      </c>
      <c r="J56" s="17" t="s">
        <v>119</v>
      </c>
      <c r="K56" s="17">
        <v>228697</v>
      </c>
    </row>
    <row r="57" spans="1:11" ht="14.25">
      <c r="A57" s="28" t="s">
        <v>120</v>
      </c>
      <c r="B57" s="29" t="s">
        <v>121</v>
      </c>
      <c r="C57" s="30"/>
      <c r="D57" s="30"/>
      <c r="E57" s="31" t="s">
        <v>9</v>
      </c>
      <c r="F57" s="30"/>
      <c r="G57" s="32" t="s">
        <v>30</v>
      </c>
      <c r="H57" s="32" t="str">
        <f t="shared" si="9"/>
        <v>------</v>
      </c>
      <c r="I57" s="33">
        <v>0.019421296296296298</v>
      </c>
      <c r="J57" s="17" t="str">
        <f>VLOOKUP(CONCATENATE(A57,B57),LicMP!J$1:K$501,2,0)</f>
        <v>H10</v>
      </c>
      <c r="K57" s="17">
        <f>VLOOKUP(CONCATENATE(A57,B57),LicMP!J$1:L$501,3,0)</f>
        <v>2015555</v>
      </c>
    </row>
    <row r="58" spans="1:11" ht="14.25">
      <c r="A58" s="34" t="s">
        <v>122</v>
      </c>
      <c r="B58" s="18" t="s">
        <v>123</v>
      </c>
      <c r="C58" s="14"/>
      <c r="D58" s="14"/>
      <c r="E58" s="35" t="s">
        <v>9</v>
      </c>
      <c r="F58" s="14"/>
      <c r="G58" s="15" t="s">
        <v>2</v>
      </c>
      <c r="H58" s="15" t="str">
        <f t="shared" si="9"/>
        <v>------</v>
      </c>
      <c r="I58" s="16">
        <v>0.021388888888888888</v>
      </c>
      <c r="J58" s="17" t="str">
        <f>VLOOKUP(CONCATENATE(A58,B58),LicMP!J$1:K$501,2,0)</f>
        <v>H10</v>
      </c>
      <c r="K58" s="17">
        <f>VLOOKUP(CONCATENATE(A58,B58),LicMP!J$1:L$501,3,0)</f>
        <v>352651</v>
      </c>
    </row>
    <row r="59" spans="1:11" ht="14.25">
      <c r="A59" s="34" t="s">
        <v>45</v>
      </c>
      <c r="B59" s="18" t="s">
        <v>124</v>
      </c>
      <c r="C59" s="14"/>
      <c r="D59" s="14"/>
      <c r="E59" s="35" t="s">
        <v>9</v>
      </c>
      <c r="F59" s="14"/>
      <c r="G59" s="15" t="s">
        <v>30</v>
      </c>
      <c r="H59" s="15" t="str">
        <f t="shared" si="9"/>
        <v>------</v>
      </c>
      <c r="I59" s="16">
        <v>0.021527777777777778</v>
      </c>
      <c r="J59" s="17" t="str">
        <f>VLOOKUP(CONCATENATE(A59,B59),LicMP!J$1:K$501,2,0)</f>
        <v>D10</v>
      </c>
      <c r="K59" s="17">
        <f>VLOOKUP(CONCATENATE(A59,B59),LicMP!J$1:L$501,3,0)</f>
        <v>2015568</v>
      </c>
    </row>
    <row r="60" spans="1:11" ht="14.25">
      <c r="A60" s="34" t="s">
        <v>125</v>
      </c>
      <c r="B60" s="18" t="s">
        <v>126</v>
      </c>
      <c r="C60" s="14"/>
      <c r="D60" s="14"/>
      <c r="E60" s="35" t="s">
        <v>9</v>
      </c>
      <c r="F60" s="14"/>
      <c r="G60" s="15" t="s">
        <v>30</v>
      </c>
      <c r="H60" s="15" t="str">
        <f t="shared" si="9"/>
        <v>------</v>
      </c>
      <c r="I60" s="16">
        <v>0.02244212962962963</v>
      </c>
      <c r="J60" s="17" t="str">
        <f>VLOOKUP(CONCATENATE(A60,B60),LicMP!J$1:K$501,2,0)</f>
        <v>D14</v>
      </c>
      <c r="K60" s="17">
        <f>VLOOKUP(CONCATENATE(A60,B60),LicMP!J$1:L$501,3,0)</f>
        <v>34705</v>
      </c>
    </row>
    <row r="61" spans="1:11" ht="14.25">
      <c r="A61" s="34" t="s">
        <v>120</v>
      </c>
      <c r="B61" s="18" t="s">
        <v>127</v>
      </c>
      <c r="C61" s="14"/>
      <c r="D61" s="14"/>
      <c r="E61" s="35" t="s">
        <v>9</v>
      </c>
      <c r="F61" s="14"/>
      <c r="G61" s="15" t="s">
        <v>30</v>
      </c>
      <c r="H61" s="15" t="str">
        <f t="shared" si="9"/>
        <v>------</v>
      </c>
      <c r="I61" s="16">
        <v>0.023460648148148147</v>
      </c>
      <c r="J61" s="17" t="str">
        <f>VLOOKUP(CONCATENATE(A61,B61),LicMP!J$1:K$501,2,0)</f>
        <v>D12</v>
      </c>
      <c r="K61" s="17">
        <f>VLOOKUP(CONCATENATE(A61,B61),LicMP!J$1:L$501,3,0)</f>
        <v>2015569</v>
      </c>
    </row>
    <row r="62" spans="1:11" ht="14.25">
      <c r="A62" s="34" t="s">
        <v>92</v>
      </c>
      <c r="B62" s="18" t="s">
        <v>128</v>
      </c>
      <c r="C62" s="14"/>
      <c r="D62" s="14"/>
      <c r="E62" s="35" t="s">
        <v>9</v>
      </c>
      <c r="F62" s="14"/>
      <c r="G62" s="15" t="s">
        <v>2</v>
      </c>
      <c r="H62" s="15" t="str">
        <f t="shared" si="9"/>
        <v>------</v>
      </c>
      <c r="I62" s="16">
        <v>0.029166666666666667</v>
      </c>
      <c r="J62" s="17" t="str">
        <f>VLOOKUP(CONCATENATE(A62,B62),LicMP!J$1:K$501,2,0)</f>
        <v>H12</v>
      </c>
      <c r="K62" s="17">
        <f>VLOOKUP(CONCATENATE(A62,B62),LicMP!J$1:L$501,3,0)</f>
        <v>2048344</v>
      </c>
    </row>
    <row r="63" spans="1:11" ht="14.25">
      <c r="A63" s="34" t="s">
        <v>107</v>
      </c>
      <c r="B63" s="18" t="s">
        <v>129</v>
      </c>
      <c r="C63" s="14"/>
      <c r="D63" s="14"/>
      <c r="E63" s="35" t="s">
        <v>9</v>
      </c>
      <c r="F63" s="27">
        <v>1603712</v>
      </c>
      <c r="G63" s="15" t="s">
        <v>2</v>
      </c>
      <c r="H63" s="15" t="str">
        <f t="shared" si="9"/>
        <v>------</v>
      </c>
      <c r="I63" s="16">
        <v>0.03228009259259259</v>
      </c>
      <c r="J63" s="17" t="str">
        <f>VLOOKUP(CONCATENATE(A63,B63),LicMP!J$1:K$501,2,0)</f>
        <v>H10</v>
      </c>
      <c r="K63" s="17">
        <f>F63</f>
        <v>1603712</v>
      </c>
    </row>
    <row r="64" spans="1:11" ht="14.25">
      <c r="A64" s="34" t="s">
        <v>20</v>
      </c>
      <c r="B64" s="18" t="s">
        <v>130</v>
      </c>
      <c r="C64" s="14"/>
      <c r="D64" s="14"/>
      <c r="E64" s="35" t="s">
        <v>9</v>
      </c>
      <c r="F64" s="14"/>
      <c r="G64" s="15" t="s">
        <v>22</v>
      </c>
      <c r="H64" s="15" t="str">
        <f t="shared" si="9"/>
        <v>------</v>
      </c>
      <c r="I64" s="16">
        <v>0.03951388888888889</v>
      </c>
      <c r="J64" s="17" t="s">
        <v>131</v>
      </c>
      <c r="K64" s="17">
        <v>1004676</v>
      </c>
    </row>
    <row r="65" spans="1:11" ht="14.25">
      <c r="A65" s="34" t="s">
        <v>100</v>
      </c>
      <c r="B65" s="18" t="s">
        <v>132</v>
      </c>
      <c r="C65" s="14"/>
      <c r="D65" s="14"/>
      <c r="E65" s="35" t="s">
        <v>9</v>
      </c>
      <c r="F65" s="14"/>
      <c r="G65" s="15" t="s">
        <v>2</v>
      </c>
      <c r="H65" s="15" t="str">
        <f t="shared" si="9"/>
        <v>------</v>
      </c>
      <c r="I65" s="16">
        <v>0.039780092592592596</v>
      </c>
      <c r="J65" s="17">
        <f>VLOOKUP(CONCATENATE(A65,B65),LicMP!J$1:K$501,2,0)</f>
        <v>0</v>
      </c>
      <c r="K65" s="17">
        <f>VLOOKUP(CONCATENATE(A65,B65),LicMP!J$1:L$501,3,0)</f>
        <v>0</v>
      </c>
    </row>
    <row r="66" spans="1:11" ht="14.25">
      <c r="A66" s="34" t="s">
        <v>20</v>
      </c>
      <c r="B66" s="18" t="s">
        <v>133</v>
      </c>
      <c r="C66" s="14"/>
      <c r="D66" s="14"/>
      <c r="E66" s="35" t="s">
        <v>9</v>
      </c>
      <c r="F66" s="14"/>
      <c r="G66" s="15" t="s">
        <v>22</v>
      </c>
      <c r="H66" s="15" t="str">
        <f t="shared" si="9"/>
        <v>------</v>
      </c>
      <c r="I66" s="16">
        <v>0.040011574074074074</v>
      </c>
      <c r="J66" s="17" t="s">
        <v>134</v>
      </c>
      <c r="K66" s="17">
        <v>1004685</v>
      </c>
    </row>
    <row r="67" spans="1:11" ht="14.25">
      <c r="A67" s="34" t="s">
        <v>114</v>
      </c>
      <c r="B67" s="18" t="s">
        <v>135</v>
      </c>
      <c r="C67" s="14"/>
      <c r="D67" s="14"/>
      <c r="E67" s="35" t="s">
        <v>9</v>
      </c>
      <c r="F67" s="27">
        <v>1000958</v>
      </c>
      <c r="G67" s="15" t="s">
        <v>2</v>
      </c>
      <c r="H67" s="15" t="str">
        <f t="shared" si="9"/>
        <v>------</v>
      </c>
      <c r="I67" s="16">
        <v>0.050868055555555555</v>
      </c>
      <c r="J67" s="17">
        <f>VLOOKUP(CONCATENATE(A67,B67),LicMP!J$1:K$501,2,0)</f>
        <v>0</v>
      </c>
      <c r="K67" s="17">
        <f>F67</f>
        <v>1000958</v>
      </c>
    </row>
    <row r="68" spans="1:11" ht="14.25">
      <c r="A68" s="12" t="s">
        <v>136</v>
      </c>
      <c r="B68" s="12" t="s">
        <v>137</v>
      </c>
      <c r="C68" s="36"/>
      <c r="D68" s="36"/>
      <c r="E68" s="37" t="s">
        <v>9</v>
      </c>
      <c r="F68" s="36"/>
      <c r="G68" s="38" t="s">
        <v>4</v>
      </c>
      <c r="H68" s="38">
        <v>2008</v>
      </c>
      <c r="I68" s="39">
        <v>0.05138888888888889</v>
      </c>
      <c r="J68" s="17"/>
      <c r="K68" s="17">
        <v>40385</v>
      </c>
    </row>
  </sheetData>
  <sheetProtection selectLockedCells="1" selectUnlockedCells="1"/>
  <hyperlinks>
    <hyperlink ref="B2" r:id="rId1" display="http://doodle.com/rtyu65yu63rsuuax"/>
  </hyperlinks>
  <printOptions/>
  <pageMargins left="0.39375" right="0.39375" top="0.7875" bottom="0.7875" header="0.5118055555555555" footer="0.5118055555555555"/>
  <pageSetup horizontalDpi="300" verticalDpi="300" orientation="landscape" paperSize="8" scale="1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2"/>
  <sheetViews>
    <sheetView workbookViewId="0" topLeftCell="A105">
      <selection activeCell="B143" sqref="B143"/>
    </sheetView>
  </sheetViews>
  <sheetFormatPr defaultColWidth="11.421875" defaultRowHeight="12.75"/>
  <cols>
    <col min="1" max="1" width="8.00390625" style="40" customWidth="1"/>
    <col min="2" max="2" width="8.421875" style="40" customWidth="1"/>
    <col min="3" max="3" width="19.8515625" style="40" customWidth="1"/>
    <col min="4" max="4" width="11.421875" style="40" customWidth="1"/>
    <col min="5" max="5" width="5.57421875" style="40" customWidth="1"/>
    <col min="6" max="6" width="2.8515625" style="40" customWidth="1"/>
    <col min="7" max="7" width="7.8515625" style="40" customWidth="1"/>
    <col min="8" max="8" width="14.421875" style="40" customWidth="1"/>
    <col min="9" max="9" width="5.57421875" style="40" customWidth="1"/>
    <col min="10" max="10" width="11.57421875" style="0" customWidth="1"/>
    <col min="11" max="12" width="11.57421875" style="1" customWidth="1"/>
    <col min="13" max="16384" width="11.57421875" style="0" customWidth="1"/>
  </cols>
  <sheetData>
    <row r="1" spans="1:12" ht="14.25">
      <c r="A1" s="40">
        <v>1530</v>
      </c>
      <c r="B1" s="40">
        <v>40182</v>
      </c>
      <c r="C1" s="40" t="s">
        <v>138</v>
      </c>
      <c r="D1" s="40" t="s">
        <v>21</v>
      </c>
      <c r="E1" s="40">
        <v>1945</v>
      </c>
      <c r="F1" s="40" t="s">
        <v>139</v>
      </c>
      <c r="G1" s="40" t="s">
        <v>140</v>
      </c>
      <c r="H1" s="40" t="s">
        <v>141</v>
      </c>
      <c r="I1" s="40" t="s">
        <v>142</v>
      </c>
      <c r="J1">
        <f aca="true" t="shared" si="0" ref="J1:J372">CONCATENATE(C1,D1)</f>
        <v>0</v>
      </c>
      <c r="K1" s="1">
        <f aca="true" t="shared" si="1" ref="K1:K372">I1</f>
        <v>0</v>
      </c>
      <c r="L1" s="1">
        <f aca="true" t="shared" si="2" ref="L1:L372">B1</f>
        <v>40182</v>
      </c>
    </row>
    <row r="2" spans="1:12" ht="14.25">
      <c r="A2" s="40">
        <v>29607</v>
      </c>
      <c r="B2" s="40">
        <v>418690</v>
      </c>
      <c r="C2" s="40" t="s">
        <v>143</v>
      </c>
      <c r="D2" s="40" t="s">
        <v>144</v>
      </c>
      <c r="E2" s="40">
        <v>1977</v>
      </c>
      <c r="F2" s="40" t="s">
        <v>139</v>
      </c>
      <c r="G2" s="40" t="s">
        <v>145</v>
      </c>
      <c r="H2" s="40" t="s">
        <v>146</v>
      </c>
      <c r="I2" s="40" t="s">
        <v>19</v>
      </c>
      <c r="J2">
        <f t="shared" si="0"/>
        <v>0</v>
      </c>
      <c r="K2" s="1">
        <f t="shared" si="1"/>
        <v>0</v>
      </c>
      <c r="L2" s="1">
        <f t="shared" si="2"/>
        <v>418690</v>
      </c>
    </row>
    <row r="3" spans="1:12" ht="14.25">
      <c r="A3" s="40">
        <v>29609</v>
      </c>
      <c r="B3" s="40">
        <v>418692</v>
      </c>
      <c r="C3" s="40" t="s">
        <v>143</v>
      </c>
      <c r="D3" s="40" t="s">
        <v>147</v>
      </c>
      <c r="E3" s="40">
        <v>2007</v>
      </c>
      <c r="F3" s="40" t="s">
        <v>148</v>
      </c>
      <c r="G3" s="40" t="s">
        <v>145</v>
      </c>
      <c r="H3" s="40" t="s">
        <v>146</v>
      </c>
      <c r="I3" s="40" t="s">
        <v>131</v>
      </c>
      <c r="J3">
        <f t="shared" si="0"/>
        <v>0</v>
      </c>
      <c r="K3" s="1">
        <f t="shared" si="1"/>
        <v>0</v>
      </c>
      <c r="L3" s="1">
        <f t="shared" si="2"/>
        <v>418692</v>
      </c>
    </row>
    <row r="4" spans="1:12" ht="14.25">
      <c r="A4" s="40">
        <v>29608</v>
      </c>
      <c r="B4" s="40">
        <v>418691</v>
      </c>
      <c r="C4" s="40" t="s">
        <v>143</v>
      </c>
      <c r="D4" s="40" t="s">
        <v>149</v>
      </c>
      <c r="E4" s="40">
        <v>2002</v>
      </c>
      <c r="F4" s="40" t="s">
        <v>139</v>
      </c>
      <c r="G4" s="40" t="s">
        <v>145</v>
      </c>
      <c r="H4" s="40" t="s">
        <v>146</v>
      </c>
      <c r="I4" s="40" t="s">
        <v>150</v>
      </c>
      <c r="J4">
        <f t="shared" si="0"/>
        <v>0</v>
      </c>
      <c r="K4" s="1">
        <f t="shared" si="1"/>
        <v>0</v>
      </c>
      <c r="L4" s="1">
        <f t="shared" si="2"/>
        <v>418691</v>
      </c>
    </row>
    <row r="5" spans="1:12" ht="14.25">
      <c r="A5" s="40">
        <v>29606</v>
      </c>
      <c r="B5" s="40">
        <v>418689</v>
      </c>
      <c r="C5" s="40" t="s">
        <v>143</v>
      </c>
      <c r="D5" s="40" t="s">
        <v>82</v>
      </c>
      <c r="E5" s="40">
        <v>1977</v>
      </c>
      <c r="F5" s="40" t="s">
        <v>148</v>
      </c>
      <c r="G5" s="40" t="s">
        <v>145</v>
      </c>
      <c r="H5" s="40" t="s">
        <v>146</v>
      </c>
      <c r="I5" s="40" t="s">
        <v>81</v>
      </c>
      <c r="J5">
        <f t="shared" si="0"/>
        <v>0</v>
      </c>
      <c r="K5" s="1">
        <f t="shared" si="1"/>
        <v>0</v>
      </c>
      <c r="L5" s="1">
        <f t="shared" si="2"/>
        <v>418689</v>
      </c>
    </row>
    <row r="6" spans="1:12" ht="14.25">
      <c r="A6" s="40">
        <v>30006</v>
      </c>
      <c r="C6" s="40" t="s">
        <v>151</v>
      </c>
      <c r="D6" s="40" t="s">
        <v>152</v>
      </c>
      <c r="E6" s="40">
        <v>1989</v>
      </c>
      <c r="F6" s="40" t="s">
        <v>139</v>
      </c>
      <c r="G6" s="40" t="s">
        <v>153</v>
      </c>
      <c r="H6" s="40" t="s">
        <v>154</v>
      </c>
      <c r="I6" s="40" t="s">
        <v>155</v>
      </c>
      <c r="J6">
        <f t="shared" si="0"/>
        <v>0</v>
      </c>
      <c r="K6" s="1">
        <f t="shared" si="1"/>
        <v>0</v>
      </c>
      <c r="L6" s="1">
        <f t="shared" si="2"/>
        <v>0</v>
      </c>
    </row>
    <row r="7" spans="1:12" ht="14.25">
      <c r="A7" s="40">
        <v>31003</v>
      </c>
      <c r="C7" s="40" t="s">
        <v>156</v>
      </c>
      <c r="D7" s="40" t="s">
        <v>157</v>
      </c>
      <c r="E7" s="40">
        <v>1974</v>
      </c>
      <c r="F7" s="40" t="s">
        <v>139</v>
      </c>
      <c r="G7" s="40" t="s">
        <v>158</v>
      </c>
      <c r="H7" s="40" t="s">
        <v>159</v>
      </c>
      <c r="I7" s="40" t="s">
        <v>23</v>
      </c>
      <c r="J7">
        <f t="shared" si="0"/>
        <v>0</v>
      </c>
      <c r="K7" s="1">
        <f t="shared" si="1"/>
        <v>0</v>
      </c>
      <c r="L7" s="1">
        <f t="shared" si="2"/>
        <v>0</v>
      </c>
    </row>
    <row r="8" spans="1:12" ht="14.25">
      <c r="A8" s="40">
        <v>16603</v>
      </c>
      <c r="B8" s="40">
        <v>243193</v>
      </c>
      <c r="C8" s="40" t="s">
        <v>160</v>
      </c>
      <c r="D8" s="40" t="s">
        <v>161</v>
      </c>
      <c r="E8" s="40">
        <v>1971</v>
      </c>
      <c r="F8" s="40" t="s">
        <v>139</v>
      </c>
      <c r="G8" s="40" t="s">
        <v>158</v>
      </c>
      <c r="H8" s="40" t="s">
        <v>159</v>
      </c>
      <c r="I8" s="40" t="s">
        <v>23</v>
      </c>
      <c r="J8">
        <f t="shared" si="0"/>
        <v>0</v>
      </c>
      <c r="K8" s="1">
        <f t="shared" si="1"/>
        <v>0</v>
      </c>
      <c r="L8" s="1">
        <f t="shared" si="2"/>
        <v>243193</v>
      </c>
    </row>
    <row r="9" spans="1:12" ht="14.25">
      <c r="A9" s="40">
        <v>12495</v>
      </c>
      <c r="C9" s="40" t="s">
        <v>162</v>
      </c>
      <c r="D9" s="40" t="s">
        <v>135</v>
      </c>
      <c r="E9" s="40">
        <v>1990</v>
      </c>
      <c r="F9" s="40" t="s">
        <v>148</v>
      </c>
      <c r="G9" s="40" t="s">
        <v>163</v>
      </c>
      <c r="H9" s="40" t="s">
        <v>38</v>
      </c>
      <c r="I9" s="40" t="s">
        <v>58</v>
      </c>
      <c r="J9">
        <f t="shared" si="0"/>
        <v>0</v>
      </c>
      <c r="K9" s="1">
        <f t="shared" si="1"/>
        <v>0</v>
      </c>
      <c r="L9" s="1">
        <f t="shared" si="2"/>
        <v>0</v>
      </c>
    </row>
    <row r="10" spans="1:12" ht="14.25">
      <c r="A10" s="40">
        <v>11614</v>
      </c>
      <c r="B10" s="40">
        <v>1395347</v>
      </c>
      <c r="C10" s="40" t="s">
        <v>162</v>
      </c>
      <c r="D10" s="40" t="s">
        <v>27</v>
      </c>
      <c r="E10" s="40">
        <v>1958</v>
      </c>
      <c r="F10" s="40" t="s">
        <v>139</v>
      </c>
      <c r="G10" s="40" t="s">
        <v>163</v>
      </c>
      <c r="H10" s="40" t="s">
        <v>38</v>
      </c>
      <c r="I10" s="40" t="s">
        <v>164</v>
      </c>
      <c r="J10">
        <f t="shared" si="0"/>
        <v>0</v>
      </c>
      <c r="K10" s="1">
        <f t="shared" si="1"/>
        <v>0</v>
      </c>
      <c r="L10" s="1">
        <f t="shared" si="2"/>
        <v>1395347</v>
      </c>
    </row>
    <row r="11" spans="1:12" ht="14.25">
      <c r="A11" s="40">
        <v>12493</v>
      </c>
      <c r="B11" s="40">
        <v>40338</v>
      </c>
      <c r="C11" s="40" t="s">
        <v>162</v>
      </c>
      <c r="D11" s="40" t="s">
        <v>165</v>
      </c>
      <c r="E11" s="40">
        <v>1960</v>
      </c>
      <c r="F11" s="40" t="s">
        <v>148</v>
      </c>
      <c r="G11" s="40" t="s">
        <v>163</v>
      </c>
      <c r="H11" s="40" t="s">
        <v>38</v>
      </c>
      <c r="I11" s="40" t="s">
        <v>166</v>
      </c>
      <c r="J11">
        <f t="shared" si="0"/>
        <v>0</v>
      </c>
      <c r="K11" s="1">
        <f t="shared" si="1"/>
        <v>0</v>
      </c>
      <c r="L11" s="1">
        <f t="shared" si="2"/>
        <v>40338</v>
      </c>
    </row>
    <row r="12" spans="1:12" ht="14.25">
      <c r="A12" s="40">
        <v>31011</v>
      </c>
      <c r="C12" s="40" t="s">
        <v>167</v>
      </c>
      <c r="D12" s="40" t="s">
        <v>168</v>
      </c>
      <c r="E12" s="40">
        <v>1979</v>
      </c>
      <c r="F12" s="40" t="s">
        <v>139</v>
      </c>
      <c r="G12" s="40" t="s">
        <v>158</v>
      </c>
      <c r="H12" s="40" t="s">
        <v>159</v>
      </c>
      <c r="I12" s="40" t="s">
        <v>19</v>
      </c>
      <c r="J12">
        <f t="shared" si="0"/>
        <v>0</v>
      </c>
      <c r="K12" s="1">
        <f t="shared" si="1"/>
        <v>0</v>
      </c>
      <c r="L12" s="1">
        <f t="shared" si="2"/>
        <v>0</v>
      </c>
    </row>
    <row r="13" spans="1:12" ht="14.25">
      <c r="A13" s="40">
        <v>7989</v>
      </c>
      <c r="B13" s="40">
        <v>339917</v>
      </c>
      <c r="C13" s="40" t="s">
        <v>169</v>
      </c>
      <c r="D13" s="40" t="s">
        <v>170</v>
      </c>
      <c r="E13" s="40">
        <v>1971</v>
      </c>
      <c r="F13" s="40" t="s">
        <v>139</v>
      </c>
      <c r="G13" s="40" t="s">
        <v>171</v>
      </c>
      <c r="H13" s="40" t="s">
        <v>43</v>
      </c>
      <c r="I13" s="40" t="s">
        <v>23</v>
      </c>
      <c r="J13">
        <f t="shared" si="0"/>
        <v>0</v>
      </c>
      <c r="K13" s="1">
        <f t="shared" si="1"/>
        <v>0</v>
      </c>
      <c r="L13" s="1">
        <f t="shared" si="2"/>
        <v>339917</v>
      </c>
    </row>
    <row r="14" spans="1:12" ht="14.25">
      <c r="A14" s="40">
        <v>19857</v>
      </c>
      <c r="B14" s="40">
        <v>7007767</v>
      </c>
      <c r="C14" s="40" t="s">
        <v>172</v>
      </c>
      <c r="D14" s="40" t="s">
        <v>173</v>
      </c>
      <c r="E14" s="40">
        <v>2000</v>
      </c>
      <c r="F14" s="40" t="s">
        <v>139</v>
      </c>
      <c r="G14" s="40" t="s">
        <v>174</v>
      </c>
      <c r="H14" s="40" t="s">
        <v>175</v>
      </c>
      <c r="I14" s="40" t="s">
        <v>176</v>
      </c>
      <c r="J14">
        <f t="shared" si="0"/>
        <v>0</v>
      </c>
      <c r="K14" s="1">
        <f t="shared" si="1"/>
        <v>0</v>
      </c>
      <c r="L14" s="1">
        <f t="shared" si="2"/>
        <v>7007767</v>
      </c>
    </row>
    <row r="15" spans="1:12" ht="14.25">
      <c r="A15" s="40">
        <v>3884</v>
      </c>
      <c r="B15" s="40">
        <v>40217</v>
      </c>
      <c r="C15" s="40" t="s">
        <v>172</v>
      </c>
      <c r="D15" s="40" t="s">
        <v>177</v>
      </c>
      <c r="E15" s="40">
        <v>1963</v>
      </c>
      <c r="F15" s="40" t="s">
        <v>139</v>
      </c>
      <c r="G15" s="40" t="s">
        <v>174</v>
      </c>
      <c r="H15" s="40" t="s">
        <v>175</v>
      </c>
      <c r="I15" s="40" t="s">
        <v>178</v>
      </c>
      <c r="J15">
        <f t="shared" si="0"/>
        <v>0</v>
      </c>
      <c r="K15" s="1">
        <f t="shared" si="1"/>
        <v>0</v>
      </c>
      <c r="L15" s="1">
        <f t="shared" si="2"/>
        <v>40217</v>
      </c>
    </row>
    <row r="16" spans="1:12" ht="14.25">
      <c r="A16" s="40">
        <v>31105</v>
      </c>
      <c r="B16" s="40">
        <v>2019193</v>
      </c>
      <c r="C16" s="40" t="s">
        <v>179</v>
      </c>
      <c r="D16" s="40" t="s">
        <v>180</v>
      </c>
      <c r="E16" s="40">
        <v>1980</v>
      </c>
      <c r="F16" s="40" t="s">
        <v>139</v>
      </c>
      <c r="G16" s="40" t="s">
        <v>181</v>
      </c>
      <c r="H16" s="40" t="s">
        <v>65</v>
      </c>
      <c r="I16" s="40" t="s">
        <v>19</v>
      </c>
      <c r="J16">
        <f t="shared" si="0"/>
        <v>0</v>
      </c>
      <c r="K16" s="1">
        <f t="shared" si="1"/>
        <v>0</v>
      </c>
      <c r="L16" s="1">
        <f t="shared" si="2"/>
        <v>2019193</v>
      </c>
    </row>
    <row r="17" spans="1:12" ht="14.25">
      <c r="A17" s="40">
        <v>30999</v>
      </c>
      <c r="C17" s="40" t="s">
        <v>182</v>
      </c>
      <c r="D17" s="40" t="s">
        <v>56</v>
      </c>
      <c r="E17" s="40">
        <v>1966</v>
      </c>
      <c r="F17" s="40" t="s">
        <v>148</v>
      </c>
      <c r="G17" s="40" t="s">
        <v>153</v>
      </c>
      <c r="H17" s="40" t="s">
        <v>154</v>
      </c>
      <c r="I17" s="40" t="s">
        <v>183</v>
      </c>
      <c r="J17">
        <f t="shared" si="0"/>
        <v>0</v>
      </c>
      <c r="K17" s="1">
        <f t="shared" si="1"/>
        <v>0</v>
      </c>
      <c r="L17" s="1">
        <f t="shared" si="2"/>
        <v>0</v>
      </c>
    </row>
    <row r="18" spans="1:12" ht="14.25">
      <c r="A18" s="40">
        <v>22278</v>
      </c>
      <c r="B18" s="40">
        <v>7820204</v>
      </c>
      <c r="C18" s="40" t="s">
        <v>184</v>
      </c>
      <c r="D18" s="40" t="s">
        <v>36</v>
      </c>
      <c r="E18" s="40">
        <v>1981</v>
      </c>
      <c r="F18" s="40" t="s">
        <v>139</v>
      </c>
      <c r="G18" s="40" t="s">
        <v>181</v>
      </c>
      <c r="H18" s="40" t="s">
        <v>65</v>
      </c>
      <c r="I18" s="40" t="s">
        <v>155</v>
      </c>
      <c r="J18">
        <f t="shared" si="0"/>
        <v>0</v>
      </c>
      <c r="K18" s="1">
        <f t="shared" si="1"/>
        <v>0</v>
      </c>
      <c r="L18" s="1">
        <f t="shared" si="2"/>
        <v>7820204</v>
      </c>
    </row>
    <row r="19" spans="1:12" ht="14.25">
      <c r="A19" s="40">
        <v>27086</v>
      </c>
      <c r="B19" s="40">
        <v>40379</v>
      </c>
      <c r="C19" s="40" t="s">
        <v>185</v>
      </c>
      <c r="D19" s="40" t="s">
        <v>186</v>
      </c>
      <c r="E19" s="40">
        <v>1943</v>
      </c>
      <c r="F19" s="40" t="s">
        <v>148</v>
      </c>
      <c r="G19" s="40" t="s">
        <v>187</v>
      </c>
      <c r="H19" s="40" t="s">
        <v>188</v>
      </c>
      <c r="I19" s="40" t="s">
        <v>189</v>
      </c>
      <c r="J19">
        <f t="shared" si="0"/>
        <v>0</v>
      </c>
      <c r="K19" s="1">
        <f t="shared" si="1"/>
        <v>0</v>
      </c>
      <c r="L19" s="1">
        <f t="shared" si="2"/>
        <v>40379</v>
      </c>
    </row>
    <row r="20" spans="1:12" ht="14.25">
      <c r="A20" s="40">
        <v>20985</v>
      </c>
      <c r="B20" s="40">
        <v>1810419</v>
      </c>
      <c r="C20" s="40" t="s">
        <v>190</v>
      </c>
      <c r="D20" s="40" t="s">
        <v>191</v>
      </c>
      <c r="E20" s="40">
        <v>1980</v>
      </c>
      <c r="F20" s="40" t="s">
        <v>139</v>
      </c>
      <c r="G20" s="40" t="s">
        <v>163</v>
      </c>
      <c r="H20" s="40" t="s">
        <v>38</v>
      </c>
      <c r="I20" s="40" t="s">
        <v>19</v>
      </c>
      <c r="J20">
        <f t="shared" si="0"/>
        <v>0</v>
      </c>
      <c r="K20" s="1">
        <f t="shared" si="1"/>
        <v>0</v>
      </c>
      <c r="L20" s="1">
        <f t="shared" si="2"/>
        <v>1810419</v>
      </c>
    </row>
    <row r="21" spans="1:12" ht="14.25">
      <c r="A21" s="40">
        <v>7422</v>
      </c>
      <c r="B21" s="40">
        <v>40218</v>
      </c>
      <c r="C21" s="40" t="s">
        <v>192</v>
      </c>
      <c r="D21" s="40" t="s">
        <v>193</v>
      </c>
      <c r="E21" s="40">
        <v>1948</v>
      </c>
      <c r="F21" s="40" t="s">
        <v>148</v>
      </c>
      <c r="G21" s="40" t="s">
        <v>174</v>
      </c>
      <c r="H21" s="40" t="s">
        <v>175</v>
      </c>
      <c r="I21" s="40" t="s">
        <v>194</v>
      </c>
      <c r="J21">
        <f t="shared" si="0"/>
        <v>0</v>
      </c>
      <c r="K21" s="1">
        <f t="shared" si="1"/>
        <v>0</v>
      </c>
      <c r="L21" s="1">
        <f t="shared" si="2"/>
        <v>40218</v>
      </c>
    </row>
    <row r="22" spans="1:12" ht="14.25">
      <c r="A22" s="40">
        <v>28367</v>
      </c>
      <c r="B22" s="40">
        <v>31797</v>
      </c>
      <c r="C22" s="40" t="s">
        <v>45</v>
      </c>
      <c r="D22" s="40" t="s">
        <v>195</v>
      </c>
      <c r="E22" s="40">
        <v>2009</v>
      </c>
      <c r="F22" s="40" t="s">
        <v>139</v>
      </c>
      <c r="G22" s="40" t="s">
        <v>196</v>
      </c>
      <c r="H22" s="40" t="s">
        <v>197</v>
      </c>
      <c r="I22" s="40" t="s">
        <v>134</v>
      </c>
      <c r="J22">
        <f t="shared" si="0"/>
        <v>0</v>
      </c>
      <c r="K22" s="1">
        <f t="shared" si="1"/>
        <v>0</v>
      </c>
      <c r="L22" s="1">
        <f t="shared" si="2"/>
        <v>31797</v>
      </c>
    </row>
    <row r="23" spans="1:12" ht="14.25">
      <c r="A23" s="40">
        <v>28364</v>
      </c>
      <c r="B23" s="40">
        <v>2015558</v>
      </c>
      <c r="C23" s="40" t="s">
        <v>45</v>
      </c>
      <c r="D23" s="40" t="s">
        <v>46</v>
      </c>
      <c r="E23" s="40">
        <v>1978</v>
      </c>
      <c r="F23" s="40" t="s">
        <v>139</v>
      </c>
      <c r="G23" s="40" t="s">
        <v>196</v>
      </c>
      <c r="H23" s="40" t="s">
        <v>197</v>
      </c>
      <c r="I23" s="40" t="s">
        <v>19</v>
      </c>
      <c r="J23">
        <f t="shared" si="0"/>
        <v>0</v>
      </c>
      <c r="K23" s="1">
        <f t="shared" si="1"/>
        <v>0</v>
      </c>
      <c r="L23" s="1">
        <f t="shared" si="2"/>
        <v>2015558</v>
      </c>
    </row>
    <row r="24" spans="1:12" ht="14.25">
      <c r="A24" s="40">
        <v>28366</v>
      </c>
      <c r="B24" s="40">
        <v>2015568</v>
      </c>
      <c r="C24" s="40" t="s">
        <v>45</v>
      </c>
      <c r="D24" s="40" t="s">
        <v>124</v>
      </c>
      <c r="E24" s="40">
        <v>2007</v>
      </c>
      <c r="F24" s="40" t="s">
        <v>148</v>
      </c>
      <c r="G24" s="40" t="s">
        <v>196</v>
      </c>
      <c r="H24" s="40" t="s">
        <v>197</v>
      </c>
      <c r="I24" s="40" t="s">
        <v>131</v>
      </c>
      <c r="J24">
        <f t="shared" si="0"/>
        <v>0</v>
      </c>
      <c r="K24" s="1">
        <f t="shared" si="1"/>
        <v>0</v>
      </c>
      <c r="L24" s="1">
        <f t="shared" si="2"/>
        <v>2015568</v>
      </c>
    </row>
    <row r="25" spans="1:12" ht="14.25">
      <c r="A25" s="40">
        <v>28365</v>
      </c>
      <c r="B25" s="40">
        <v>2015557</v>
      </c>
      <c r="C25" s="40" t="s">
        <v>45</v>
      </c>
      <c r="D25" s="40" t="s">
        <v>82</v>
      </c>
      <c r="E25" s="40">
        <v>1979</v>
      </c>
      <c r="F25" s="40" t="s">
        <v>148</v>
      </c>
      <c r="G25" s="40" t="s">
        <v>196</v>
      </c>
      <c r="H25" s="40" t="s">
        <v>197</v>
      </c>
      <c r="I25" s="40" t="s">
        <v>81</v>
      </c>
      <c r="J25">
        <f t="shared" si="0"/>
        <v>0</v>
      </c>
      <c r="K25" s="1">
        <f t="shared" si="1"/>
        <v>0</v>
      </c>
      <c r="L25" s="1">
        <f t="shared" si="2"/>
        <v>2015557</v>
      </c>
    </row>
    <row r="26" spans="1:12" ht="14.25">
      <c r="A26" s="40">
        <v>1321</v>
      </c>
      <c r="B26" s="40">
        <v>2019180</v>
      </c>
      <c r="C26" s="40" t="s">
        <v>198</v>
      </c>
      <c r="D26" s="40" t="s">
        <v>199</v>
      </c>
      <c r="E26" s="40">
        <v>1949</v>
      </c>
      <c r="F26" s="40" t="s">
        <v>139</v>
      </c>
      <c r="G26" s="40" t="s">
        <v>181</v>
      </c>
      <c r="H26" s="40" t="s">
        <v>65</v>
      </c>
      <c r="I26" s="40" t="s">
        <v>200</v>
      </c>
      <c r="J26">
        <f t="shared" si="0"/>
        <v>0</v>
      </c>
      <c r="K26" s="1">
        <f t="shared" si="1"/>
        <v>0</v>
      </c>
      <c r="L26" s="1">
        <f t="shared" si="2"/>
        <v>2019180</v>
      </c>
    </row>
    <row r="27" spans="1:12" ht="14.25">
      <c r="A27" s="40">
        <v>19816</v>
      </c>
      <c r="B27" s="40">
        <v>228667</v>
      </c>
      <c r="C27" s="40" t="s">
        <v>201</v>
      </c>
      <c r="D27" s="40" t="s">
        <v>202</v>
      </c>
      <c r="E27" s="40">
        <v>1988</v>
      </c>
      <c r="F27" s="40" t="s">
        <v>139</v>
      </c>
      <c r="G27" s="40" t="s">
        <v>145</v>
      </c>
      <c r="H27" s="40" t="s">
        <v>146</v>
      </c>
      <c r="I27" s="40" t="s">
        <v>155</v>
      </c>
      <c r="J27">
        <f t="shared" si="0"/>
        <v>0</v>
      </c>
      <c r="K27" s="1">
        <f t="shared" si="1"/>
        <v>0</v>
      </c>
      <c r="L27" s="1">
        <f t="shared" si="2"/>
        <v>228667</v>
      </c>
    </row>
    <row r="28" spans="1:12" ht="14.25">
      <c r="A28" s="40">
        <v>30721</v>
      </c>
      <c r="B28" s="40">
        <v>424116</v>
      </c>
      <c r="C28" s="40" t="s">
        <v>41</v>
      </c>
      <c r="D28" s="40" t="s">
        <v>203</v>
      </c>
      <c r="E28" s="40">
        <v>2009</v>
      </c>
      <c r="F28" s="40" t="s">
        <v>139</v>
      </c>
      <c r="G28" s="40" t="s">
        <v>171</v>
      </c>
      <c r="H28" s="40" t="s">
        <v>43</v>
      </c>
      <c r="I28" s="40" t="s">
        <v>134</v>
      </c>
      <c r="J28">
        <f t="shared" si="0"/>
        <v>0</v>
      </c>
      <c r="K28" s="1">
        <f t="shared" si="1"/>
        <v>0</v>
      </c>
      <c r="L28" s="1">
        <f t="shared" si="2"/>
        <v>424116</v>
      </c>
    </row>
    <row r="29" spans="1:12" ht="14.25">
      <c r="A29" s="40">
        <v>21171</v>
      </c>
      <c r="B29" s="40">
        <v>340595</v>
      </c>
      <c r="C29" s="40" t="s">
        <v>41</v>
      </c>
      <c r="D29" s="40" t="s">
        <v>42</v>
      </c>
      <c r="E29" s="40">
        <v>1974</v>
      </c>
      <c r="F29" s="40" t="s">
        <v>139</v>
      </c>
      <c r="G29" s="40" t="s">
        <v>171</v>
      </c>
      <c r="H29" s="40" t="s">
        <v>43</v>
      </c>
      <c r="I29" s="40" t="s">
        <v>23</v>
      </c>
      <c r="J29">
        <f t="shared" si="0"/>
        <v>0</v>
      </c>
      <c r="K29" s="1">
        <f t="shared" si="1"/>
        <v>0</v>
      </c>
      <c r="L29" s="1">
        <f t="shared" si="2"/>
        <v>340595</v>
      </c>
    </row>
    <row r="30" spans="1:12" ht="14.25">
      <c r="A30" s="40">
        <v>27939</v>
      </c>
      <c r="B30" s="40">
        <v>1872</v>
      </c>
      <c r="C30" s="40" t="s">
        <v>204</v>
      </c>
      <c r="D30" s="40" t="s">
        <v>205</v>
      </c>
      <c r="E30" s="40">
        <v>1960</v>
      </c>
      <c r="F30" s="40" t="s">
        <v>139</v>
      </c>
      <c r="G30" s="40" t="s">
        <v>174</v>
      </c>
      <c r="H30" s="40" t="s">
        <v>175</v>
      </c>
      <c r="I30" s="40" t="s">
        <v>164</v>
      </c>
      <c r="J30">
        <f t="shared" si="0"/>
        <v>0</v>
      </c>
      <c r="K30" s="1">
        <f t="shared" si="1"/>
        <v>0</v>
      </c>
      <c r="L30" s="1">
        <f t="shared" si="2"/>
        <v>1872</v>
      </c>
    </row>
    <row r="31" spans="1:12" ht="14.25">
      <c r="A31" s="40">
        <v>14424</v>
      </c>
      <c r="B31" s="40">
        <v>2015566</v>
      </c>
      <c r="C31" s="40" t="s">
        <v>206</v>
      </c>
      <c r="D31" s="40" t="s">
        <v>207</v>
      </c>
      <c r="E31" s="40">
        <v>1977</v>
      </c>
      <c r="F31" s="40" t="s">
        <v>148</v>
      </c>
      <c r="G31" s="40" t="s">
        <v>196</v>
      </c>
      <c r="H31" s="40" t="s">
        <v>197</v>
      </c>
      <c r="I31" s="40" t="s">
        <v>81</v>
      </c>
      <c r="J31">
        <f t="shared" si="0"/>
        <v>0</v>
      </c>
      <c r="K31" s="1">
        <f t="shared" si="1"/>
        <v>0</v>
      </c>
      <c r="L31" s="1">
        <f t="shared" si="2"/>
        <v>2015566</v>
      </c>
    </row>
    <row r="32" spans="1:12" ht="14.25">
      <c r="A32" s="40">
        <v>14840</v>
      </c>
      <c r="B32" s="40">
        <v>40312</v>
      </c>
      <c r="C32" s="40" t="s">
        <v>208</v>
      </c>
      <c r="D32" s="40" t="s">
        <v>71</v>
      </c>
      <c r="E32" s="40">
        <v>1972</v>
      </c>
      <c r="F32" s="40" t="s">
        <v>139</v>
      </c>
      <c r="G32" s="40" t="s">
        <v>158</v>
      </c>
      <c r="H32" s="40" t="s">
        <v>159</v>
      </c>
      <c r="I32" s="40" t="s">
        <v>23</v>
      </c>
      <c r="J32">
        <f t="shared" si="0"/>
        <v>0</v>
      </c>
      <c r="K32" s="1">
        <f t="shared" si="1"/>
        <v>0</v>
      </c>
      <c r="L32" s="1">
        <f t="shared" si="2"/>
        <v>40312</v>
      </c>
    </row>
    <row r="33" spans="1:12" ht="14.25">
      <c r="A33" s="40">
        <v>31016</v>
      </c>
      <c r="B33" s="40">
        <v>7001987</v>
      </c>
      <c r="C33" s="40" t="s">
        <v>209</v>
      </c>
      <c r="D33" s="40" t="s">
        <v>17</v>
      </c>
      <c r="E33" s="40">
        <v>1987</v>
      </c>
      <c r="F33" s="40" t="s">
        <v>139</v>
      </c>
      <c r="G33" s="40" t="s">
        <v>210</v>
      </c>
      <c r="H33" s="40" t="s">
        <v>211</v>
      </c>
      <c r="I33" s="40" t="s">
        <v>155</v>
      </c>
      <c r="J33">
        <f t="shared" si="0"/>
        <v>0</v>
      </c>
      <c r="K33" s="1">
        <f t="shared" si="1"/>
        <v>0</v>
      </c>
      <c r="L33" s="1">
        <f t="shared" si="2"/>
        <v>7001987</v>
      </c>
    </row>
    <row r="34" spans="1:12" ht="14.25">
      <c r="A34" s="40">
        <v>861</v>
      </c>
      <c r="B34" s="40">
        <v>31208</v>
      </c>
      <c r="C34" s="40" t="s">
        <v>212</v>
      </c>
      <c r="D34" s="40" t="s">
        <v>213</v>
      </c>
      <c r="E34" s="40">
        <v>1971</v>
      </c>
      <c r="F34" s="40" t="s">
        <v>139</v>
      </c>
      <c r="G34" s="40" t="s">
        <v>196</v>
      </c>
      <c r="H34" s="40" t="s">
        <v>197</v>
      </c>
      <c r="I34" s="40" t="s">
        <v>23</v>
      </c>
      <c r="J34">
        <f t="shared" si="0"/>
        <v>0</v>
      </c>
      <c r="K34" s="1">
        <f t="shared" si="1"/>
        <v>0</v>
      </c>
      <c r="L34" s="1">
        <f t="shared" si="2"/>
        <v>31208</v>
      </c>
    </row>
    <row r="35" spans="1:12" ht="14.25">
      <c r="A35" s="40">
        <v>28427</v>
      </c>
      <c r="B35" s="40">
        <v>40335</v>
      </c>
      <c r="C35" s="40" t="s">
        <v>214</v>
      </c>
      <c r="D35" s="40" t="s">
        <v>215</v>
      </c>
      <c r="E35" s="40">
        <v>1998</v>
      </c>
      <c r="F35" s="40" t="s">
        <v>139</v>
      </c>
      <c r="G35" s="40" t="s">
        <v>163</v>
      </c>
      <c r="H35" s="40" t="s">
        <v>38</v>
      </c>
      <c r="I35" s="40" t="s">
        <v>216</v>
      </c>
      <c r="J35">
        <f t="shared" si="0"/>
        <v>0</v>
      </c>
      <c r="K35" s="1">
        <f t="shared" si="1"/>
        <v>0</v>
      </c>
      <c r="L35" s="1">
        <f t="shared" si="2"/>
        <v>40335</v>
      </c>
    </row>
    <row r="36" spans="1:12" ht="14.25">
      <c r="A36" s="40">
        <v>6068</v>
      </c>
      <c r="B36" s="40">
        <v>40147</v>
      </c>
      <c r="C36" s="40" t="s">
        <v>66</v>
      </c>
      <c r="D36" s="40" t="s">
        <v>67</v>
      </c>
      <c r="E36" s="40">
        <v>1962</v>
      </c>
      <c r="F36" s="40" t="s">
        <v>148</v>
      </c>
      <c r="G36" s="40" t="s">
        <v>153</v>
      </c>
      <c r="H36" s="40" t="s">
        <v>154</v>
      </c>
      <c r="I36" s="40" t="s">
        <v>217</v>
      </c>
      <c r="J36">
        <f t="shared" si="0"/>
        <v>0</v>
      </c>
      <c r="K36" s="1">
        <f t="shared" si="1"/>
        <v>0</v>
      </c>
      <c r="L36" s="1">
        <f t="shared" si="2"/>
        <v>40147</v>
      </c>
    </row>
    <row r="37" spans="1:12" ht="14.25">
      <c r="A37" s="40">
        <v>30252</v>
      </c>
      <c r="C37" s="40" t="s">
        <v>218</v>
      </c>
      <c r="D37" s="40" t="s">
        <v>219</v>
      </c>
      <c r="E37" s="40">
        <v>2001</v>
      </c>
      <c r="F37" s="40" t="s">
        <v>139</v>
      </c>
      <c r="G37" s="40" t="s">
        <v>145</v>
      </c>
      <c r="H37" s="40" t="s">
        <v>146</v>
      </c>
      <c r="I37" s="40" t="s">
        <v>150</v>
      </c>
      <c r="J37">
        <f t="shared" si="0"/>
        <v>0</v>
      </c>
      <c r="K37" s="1">
        <f t="shared" si="1"/>
        <v>0</v>
      </c>
      <c r="L37" s="1">
        <f t="shared" si="2"/>
        <v>0</v>
      </c>
    </row>
    <row r="38" spans="1:12" ht="14.25">
      <c r="A38" s="40">
        <v>26745</v>
      </c>
      <c r="B38" s="40">
        <v>424110</v>
      </c>
      <c r="C38" s="40" t="s">
        <v>220</v>
      </c>
      <c r="D38" s="40" t="s">
        <v>34</v>
      </c>
      <c r="E38" s="40">
        <v>1989</v>
      </c>
      <c r="F38" s="40" t="s">
        <v>139</v>
      </c>
      <c r="G38" s="40" t="s">
        <v>187</v>
      </c>
      <c r="H38" s="40" t="s">
        <v>188</v>
      </c>
      <c r="I38" s="40" t="s">
        <v>155</v>
      </c>
      <c r="J38">
        <f t="shared" si="0"/>
        <v>0</v>
      </c>
      <c r="K38" s="1">
        <f t="shared" si="1"/>
        <v>0</v>
      </c>
      <c r="L38" s="1">
        <f t="shared" si="2"/>
        <v>424110</v>
      </c>
    </row>
    <row r="39" spans="1:12" ht="14.25">
      <c r="A39" s="40">
        <v>27813</v>
      </c>
      <c r="B39" s="40">
        <v>40378</v>
      </c>
      <c r="C39" s="40" t="s">
        <v>220</v>
      </c>
      <c r="D39" s="40" t="s">
        <v>221</v>
      </c>
      <c r="E39" s="40">
        <v>1962</v>
      </c>
      <c r="F39" s="40" t="s">
        <v>148</v>
      </c>
      <c r="G39" s="40" t="s">
        <v>187</v>
      </c>
      <c r="H39" s="40" t="s">
        <v>188</v>
      </c>
      <c r="I39" s="40" t="s">
        <v>217</v>
      </c>
      <c r="J39">
        <f t="shared" si="0"/>
        <v>0</v>
      </c>
      <c r="K39" s="1">
        <f t="shared" si="1"/>
        <v>0</v>
      </c>
      <c r="L39" s="1">
        <f t="shared" si="2"/>
        <v>40378</v>
      </c>
    </row>
    <row r="40" spans="1:12" ht="14.25">
      <c r="A40" s="40">
        <v>22733</v>
      </c>
      <c r="B40" s="40">
        <v>363070</v>
      </c>
      <c r="C40" s="40" t="s">
        <v>222</v>
      </c>
      <c r="D40" s="40" t="s">
        <v>223</v>
      </c>
      <c r="E40" s="40">
        <v>1973</v>
      </c>
      <c r="F40" s="40" t="s">
        <v>148</v>
      </c>
      <c r="G40" s="40" t="s">
        <v>153</v>
      </c>
      <c r="H40" s="40" t="s">
        <v>154</v>
      </c>
      <c r="I40" s="40" t="s">
        <v>224</v>
      </c>
      <c r="J40">
        <f t="shared" si="0"/>
        <v>0</v>
      </c>
      <c r="K40" s="1">
        <f t="shared" si="1"/>
        <v>0</v>
      </c>
      <c r="L40" s="1">
        <f t="shared" si="2"/>
        <v>363070</v>
      </c>
    </row>
    <row r="41" spans="1:12" ht="14.25">
      <c r="A41" s="40">
        <v>411</v>
      </c>
      <c r="B41" s="40">
        <v>40207</v>
      </c>
      <c r="C41" s="40" t="s">
        <v>225</v>
      </c>
      <c r="D41" s="40" t="s">
        <v>226</v>
      </c>
      <c r="E41" s="40">
        <v>1947</v>
      </c>
      <c r="F41" s="40" t="s">
        <v>139</v>
      </c>
      <c r="G41" s="40" t="s">
        <v>140</v>
      </c>
      <c r="H41" s="40" t="s">
        <v>141</v>
      </c>
      <c r="I41" s="40" t="s">
        <v>200</v>
      </c>
      <c r="J41">
        <f t="shared" si="0"/>
        <v>0</v>
      </c>
      <c r="K41" s="1">
        <f t="shared" si="1"/>
        <v>0</v>
      </c>
      <c r="L41" s="1">
        <f t="shared" si="2"/>
        <v>40207</v>
      </c>
    </row>
    <row r="42" spans="1:12" ht="14.25">
      <c r="A42" s="40">
        <v>30379</v>
      </c>
      <c r="C42" s="40" t="s">
        <v>227</v>
      </c>
      <c r="D42" s="40" t="s">
        <v>228</v>
      </c>
      <c r="E42" s="40">
        <v>1980</v>
      </c>
      <c r="F42" s="40" t="s">
        <v>148</v>
      </c>
      <c r="G42" s="40" t="s">
        <v>163</v>
      </c>
      <c r="H42" s="40" t="s">
        <v>38</v>
      </c>
      <c r="I42" s="40" t="s">
        <v>81</v>
      </c>
      <c r="J42">
        <f t="shared" si="0"/>
        <v>0</v>
      </c>
      <c r="K42" s="1">
        <f t="shared" si="1"/>
        <v>0</v>
      </c>
      <c r="L42" s="1">
        <f t="shared" si="2"/>
        <v>0</v>
      </c>
    </row>
    <row r="43" spans="1:12" ht="14.25">
      <c r="A43" s="40">
        <v>27818</v>
      </c>
      <c r="B43" s="40">
        <v>7009007</v>
      </c>
      <c r="C43" s="40" t="s">
        <v>229</v>
      </c>
      <c r="D43" s="40" t="s">
        <v>157</v>
      </c>
      <c r="E43" s="40">
        <v>1977</v>
      </c>
      <c r="F43" s="40" t="s">
        <v>139</v>
      </c>
      <c r="G43" s="40" t="s">
        <v>140</v>
      </c>
      <c r="H43" s="40" t="s">
        <v>141</v>
      </c>
      <c r="I43" s="40" t="s">
        <v>19</v>
      </c>
      <c r="J43">
        <f t="shared" si="0"/>
        <v>0</v>
      </c>
      <c r="K43" s="1">
        <f t="shared" si="1"/>
        <v>0</v>
      </c>
      <c r="L43" s="1">
        <f t="shared" si="2"/>
        <v>7009007</v>
      </c>
    </row>
    <row r="44" spans="1:12" ht="14.25">
      <c r="A44" s="40">
        <v>12238</v>
      </c>
      <c r="B44" s="40">
        <v>40300</v>
      </c>
      <c r="C44" s="40" t="s">
        <v>230</v>
      </c>
      <c r="D44" s="40" t="s">
        <v>231</v>
      </c>
      <c r="E44" s="40">
        <v>1970</v>
      </c>
      <c r="F44" s="40" t="s">
        <v>139</v>
      </c>
      <c r="G44" s="40" t="s">
        <v>158</v>
      </c>
      <c r="H44" s="40" t="s">
        <v>159</v>
      </c>
      <c r="I44" s="40" t="s">
        <v>232</v>
      </c>
      <c r="J44">
        <f t="shared" si="0"/>
        <v>0</v>
      </c>
      <c r="K44" s="1">
        <f t="shared" si="1"/>
        <v>0</v>
      </c>
      <c r="L44" s="1">
        <f t="shared" si="2"/>
        <v>40300</v>
      </c>
    </row>
    <row r="45" spans="1:12" ht="14.25">
      <c r="A45" s="40">
        <v>25597</v>
      </c>
      <c r="B45" s="40">
        <v>424135</v>
      </c>
      <c r="C45" s="40" t="s">
        <v>233</v>
      </c>
      <c r="D45" s="40" t="s">
        <v>234</v>
      </c>
      <c r="E45" s="40">
        <v>1975</v>
      </c>
      <c r="F45" s="40" t="s">
        <v>139</v>
      </c>
      <c r="G45" s="40" t="s">
        <v>187</v>
      </c>
      <c r="H45" s="40" t="s">
        <v>188</v>
      </c>
      <c r="I45" s="40" t="s">
        <v>23</v>
      </c>
      <c r="J45">
        <f t="shared" si="0"/>
        <v>0</v>
      </c>
      <c r="K45" s="1">
        <f t="shared" si="1"/>
        <v>0</v>
      </c>
      <c r="L45" s="1">
        <f t="shared" si="2"/>
        <v>424135</v>
      </c>
    </row>
    <row r="46" spans="1:12" ht="14.25">
      <c r="A46" s="40">
        <v>30013</v>
      </c>
      <c r="C46" s="40" t="s">
        <v>235</v>
      </c>
      <c r="D46" s="40" t="s">
        <v>236</v>
      </c>
      <c r="E46" s="40">
        <v>1950</v>
      </c>
      <c r="F46" s="40" t="s">
        <v>148</v>
      </c>
      <c r="G46" s="40" t="s">
        <v>187</v>
      </c>
      <c r="H46" s="40" t="s">
        <v>188</v>
      </c>
      <c r="I46" s="40" t="s">
        <v>194</v>
      </c>
      <c r="J46">
        <f t="shared" si="0"/>
        <v>0</v>
      </c>
      <c r="K46" s="1">
        <f t="shared" si="1"/>
        <v>0</v>
      </c>
      <c r="L46" s="1">
        <f t="shared" si="2"/>
        <v>0</v>
      </c>
    </row>
    <row r="47" spans="1:12" ht="14.25">
      <c r="A47" s="40">
        <v>27677</v>
      </c>
      <c r="B47" s="40">
        <v>2052668</v>
      </c>
      <c r="C47" s="40" t="s">
        <v>237</v>
      </c>
      <c r="D47" s="40" t="s">
        <v>238</v>
      </c>
      <c r="E47" s="40">
        <v>1957</v>
      </c>
      <c r="F47" s="40" t="s">
        <v>148</v>
      </c>
      <c r="G47" s="40" t="s">
        <v>153</v>
      </c>
      <c r="H47" s="40" t="s">
        <v>154</v>
      </c>
      <c r="I47" s="40" t="s">
        <v>166</v>
      </c>
      <c r="J47">
        <f t="shared" si="0"/>
        <v>0</v>
      </c>
      <c r="K47" s="1">
        <f t="shared" si="1"/>
        <v>0</v>
      </c>
      <c r="L47" s="1">
        <f t="shared" si="2"/>
        <v>2052668</v>
      </c>
    </row>
    <row r="48" spans="1:12" ht="14.25">
      <c r="A48" s="40">
        <v>27678</v>
      </c>
      <c r="B48" s="40">
        <v>2053808</v>
      </c>
      <c r="C48" s="40" t="s">
        <v>237</v>
      </c>
      <c r="D48" s="40" t="s">
        <v>239</v>
      </c>
      <c r="E48" s="40">
        <v>1956</v>
      </c>
      <c r="F48" s="40" t="s">
        <v>139</v>
      </c>
      <c r="G48" s="40" t="s">
        <v>153</v>
      </c>
      <c r="H48" s="40" t="s">
        <v>154</v>
      </c>
      <c r="I48" s="40" t="s">
        <v>164</v>
      </c>
      <c r="J48">
        <f t="shared" si="0"/>
        <v>0</v>
      </c>
      <c r="K48" s="1">
        <f t="shared" si="1"/>
        <v>0</v>
      </c>
      <c r="L48" s="1">
        <f t="shared" si="2"/>
        <v>2053808</v>
      </c>
    </row>
    <row r="49" spans="1:12" ht="14.25">
      <c r="A49" s="40">
        <v>30254</v>
      </c>
      <c r="C49" s="40" t="s">
        <v>240</v>
      </c>
      <c r="D49" s="40" t="s">
        <v>241</v>
      </c>
      <c r="E49" s="40">
        <v>2000</v>
      </c>
      <c r="F49" s="40" t="s">
        <v>148</v>
      </c>
      <c r="G49" s="40" t="s">
        <v>145</v>
      </c>
      <c r="H49" s="40" t="s">
        <v>146</v>
      </c>
      <c r="I49" s="40" t="s">
        <v>242</v>
      </c>
      <c r="J49">
        <f t="shared" si="0"/>
        <v>0</v>
      </c>
      <c r="K49" s="1">
        <f t="shared" si="1"/>
        <v>0</v>
      </c>
      <c r="L49" s="1">
        <f t="shared" si="2"/>
        <v>0</v>
      </c>
    </row>
    <row r="50" spans="1:12" ht="14.25">
      <c r="A50" s="40">
        <v>29995</v>
      </c>
      <c r="C50" s="40" t="s">
        <v>107</v>
      </c>
      <c r="D50" s="40" t="s">
        <v>108</v>
      </c>
      <c r="E50" s="40">
        <v>1970</v>
      </c>
      <c r="F50" s="40" t="s">
        <v>139</v>
      </c>
      <c r="G50" s="40" t="s">
        <v>153</v>
      </c>
      <c r="H50" s="40" t="s">
        <v>154</v>
      </c>
      <c r="I50" s="40" t="s">
        <v>232</v>
      </c>
      <c r="J50">
        <f t="shared" si="0"/>
        <v>0</v>
      </c>
      <c r="K50" s="1">
        <f t="shared" si="1"/>
        <v>0</v>
      </c>
      <c r="L50" s="1">
        <f t="shared" si="2"/>
        <v>0</v>
      </c>
    </row>
    <row r="51" spans="1:12" ht="14.25">
      <c r="A51" s="40">
        <v>29996</v>
      </c>
      <c r="C51" s="40" t="s">
        <v>107</v>
      </c>
      <c r="D51" s="40" t="s">
        <v>129</v>
      </c>
      <c r="E51" s="40">
        <v>2007</v>
      </c>
      <c r="F51" s="40" t="s">
        <v>139</v>
      </c>
      <c r="G51" s="40" t="s">
        <v>153</v>
      </c>
      <c r="H51" s="40" t="s">
        <v>154</v>
      </c>
      <c r="I51" s="40" t="s">
        <v>134</v>
      </c>
      <c r="J51">
        <f t="shared" si="0"/>
        <v>0</v>
      </c>
      <c r="K51" s="1">
        <f t="shared" si="1"/>
        <v>0</v>
      </c>
      <c r="L51" s="1">
        <f t="shared" si="2"/>
        <v>0</v>
      </c>
    </row>
    <row r="52" spans="1:12" ht="14.25">
      <c r="A52" s="40">
        <v>29698</v>
      </c>
      <c r="B52" s="40">
        <v>228576</v>
      </c>
      <c r="C52" s="40" t="s">
        <v>243</v>
      </c>
      <c r="D52" s="40" t="s">
        <v>244</v>
      </c>
      <c r="E52" s="40">
        <v>1988</v>
      </c>
      <c r="F52" s="40" t="s">
        <v>139</v>
      </c>
      <c r="G52" s="40" t="s">
        <v>174</v>
      </c>
      <c r="H52" s="40" t="s">
        <v>175</v>
      </c>
      <c r="I52" s="40" t="s">
        <v>155</v>
      </c>
      <c r="J52">
        <f t="shared" si="0"/>
        <v>0</v>
      </c>
      <c r="K52" s="1">
        <f t="shared" si="1"/>
        <v>0</v>
      </c>
      <c r="L52" s="1">
        <f t="shared" si="2"/>
        <v>228576</v>
      </c>
    </row>
    <row r="53" spans="1:12" ht="14.25">
      <c r="A53" s="40">
        <v>11069</v>
      </c>
      <c r="B53" s="40">
        <v>1931230</v>
      </c>
      <c r="C53" s="40" t="s">
        <v>24</v>
      </c>
      <c r="D53" s="40" t="s">
        <v>245</v>
      </c>
      <c r="E53" s="40">
        <v>1993</v>
      </c>
      <c r="F53" s="40" t="s">
        <v>139</v>
      </c>
      <c r="G53" s="40" t="s">
        <v>153</v>
      </c>
      <c r="H53" s="40" t="s">
        <v>154</v>
      </c>
      <c r="I53" s="40" t="s">
        <v>155</v>
      </c>
      <c r="J53">
        <f t="shared" si="0"/>
        <v>0</v>
      </c>
      <c r="K53" s="1">
        <f t="shared" si="1"/>
        <v>0</v>
      </c>
      <c r="L53" s="1">
        <f t="shared" si="2"/>
        <v>1931230</v>
      </c>
    </row>
    <row r="54" spans="1:12" ht="14.25">
      <c r="A54" s="40">
        <v>8164</v>
      </c>
      <c r="B54" s="40">
        <v>40368</v>
      </c>
      <c r="C54" s="40" t="s">
        <v>24</v>
      </c>
      <c r="D54" s="40" t="s">
        <v>203</v>
      </c>
      <c r="E54" s="40">
        <v>1992</v>
      </c>
      <c r="F54" s="40" t="s">
        <v>139</v>
      </c>
      <c r="G54" s="40" t="s">
        <v>153</v>
      </c>
      <c r="H54" s="40" t="s">
        <v>154</v>
      </c>
      <c r="I54" s="40" t="s">
        <v>155</v>
      </c>
      <c r="J54">
        <f t="shared" si="0"/>
        <v>0</v>
      </c>
      <c r="K54" s="1">
        <f t="shared" si="1"/>
        <v>0</v>
      </c>
      <c r="L54" s="1">
        <f t="shared" si="2"/>
        <v>40368</v>
      </c>
    </row>
    <row r="55" spans="1:12" ht="14.25">
      <c r="A55" s="40">
        <v>5334</v>
      </c>
      <c r="B55" s="40">
        <v>40150</v>
      </c>
      <c r="C55" s="40" t="s">
        <v>24</v>
      </c>
      <c r="D55" s="40" t="s">
        <v>25</v>
      </c>
      <c r="E55" s="40">
        <v>1958</v>
      </c>
      <c r="F55" s="40" t="s">
        <v>139</v>
      </c>
      <c r="G55" s="40" t="s">
        <v>153</v>
      </c>
      <c r="H55" s="40" t="s">
        <v>154</v>
      </c>
      <c r="I55" s="40" t="s">
        <v>164</v>
      </c>
      <c r="J55">
        <f t="shared" si="0"/>
        <v>0</v>
      </c>
      <c r="K55" s="1">
        <f t="shared" si="1"/>
        <v>0</v>
      </c>
      <c r="L55" s="1">
        <f t="shared" si="2"/>
        <v>40150</v>
      </c>
    </row>
    <row r="56" spans="1:12" ht="14.25">
      <c r="A56" s="40">
        <v>21494</v>
      </c>
      <c r="B56" s="40">
        <v>2444156</v>
      </c>
      <c r="C56" s="40" t="s">
        <v>246</v>
      </c>
      <c r="D56" s="40" t="s">
        <v>36</v>
      </c>
      <c r="E56" s="40">
        <v>1960</v>
      </c>
      <c r="F56" s="40" t="s">
        <v>139</v>
      </c>
      <c r="G56" s="40" t="s">
        <v>247</v>
      </c>
      <c r="H56" s="40" t="s">
        <v>248</v>
      </c>
      <c r="I56" s="40" t="s">
        <v>164</v>
      </c>
      <c r="J56">
        <f t="shared" si="0"/>
        <v>0</v>
      </c>
      <c r="K56" s="1">
        <f t="shared" si="1"/>
        <v>0</v>
      </c>
      <c r="L56" s="1">
        <f t="shared" si="2"/>
        <v>2444156</v>
      </c>
    </row>
    <row r="57" spans="1:12" ht="14.25">
      <c r="A57" s="40">
        <v>308</v>
      </c>
      <c r="B57" s="40">
        <v>1650301</v>
      </c>
      <c r="C57" s="40" t="s">
        <v>249</v>
      </c>
      <c r="D57" s="40" t="s">
        <v>25</v>
      </c>
      <c r="E57" s="40">
        <v>1961</v>
      </c>
      <c r="F57" s="40" t="s">
        <v>139</v>
      </c>
      <c r="G57" s="40" t="s">
        <v>247</v>
      </c>
      <c r="H57" s="40" t="s">
        <v>248</v>
      </c>
      <c r="I57" s="40" t="s">
        <v>178</v>
      </c>
      <c r="J57">
        <f t="shared" si="0"/>
        <v>0</v>
      </c>
      <c r="K57" s="1">
        <f t="shared" si="1"/>
        <v>0</v>
      </c>
      <c r="L57" s="1">
        <f t="shared" si="2"/>
        <v>1650301</v>
      </c>
    </row>
    <row r="58" spans="1:12" ht="14.25">
      <c r="A58" s="40">
        <v>29975</v>
      </c>
      <c r="C58" s="40" t="s">
        <v>250</v>
      </c>
      <c r="D58" s="40" t="s">
        <v>251</v>
      </c>
      <c r="E58" s="40">
        <v>1985</v>
      </c>
      <c r="F58" s="40" t="s">
        <v>139</v>
      </c>
      <c r="G58" s="40" t="s">
        <v>174</v>
      </c>
      <c r="H58" s="40" t="s">
        <v>175</v>
      </c>
      <c r="I58" s="40" t="s">
        <v>155</v>
      </c>
      <c r="J58">
        <f t="shared" si="0"/>
        <v>0</v>
      </c>
      <c r="K58" s="1">
        <f t="shared" si="1"/>
        <v>0</v>
      </c>
      <c r="L58" s="1">
        <f t="shared" si="2"/>
        <v>0</v>
      </c>
    </row>
    <row r="59" spans="1:12" ht="14.25">
      <c r="A59" s="40">
        <v>30839</v>
      </c>
      <c r="C59" s="40" t="s">
        <v>252</v>
      </c>
      <c r="D59" s="40" t="s">
        <v>253</v>
      </c>
      <c r="E59" s="40">
        <v>1984</v>
      </c>
      <c r="F59" s="40" t="s">
        <v>148</v>
      </c>
      <c r="G59" s="40" t="s">
        <v>153</v>
      </c>
      <c r="H59" s="40" t="s">
        <v>154</v>
      </c>
      <c r="I59" s="40" t="s">
        <v>58</v>
      </c>
      <c r="J59">
        <f t="shared" si="0"/>
        <v>0</v>
      </c>
      <c r="K59" s="1">
        <f t="shared" si="1"/>
        <v>0</v>
      </c>
      <c r="L59" s="1">
        <f t="shared" si="2"/>
        <v>0</v>
      </c>
    </row>
    <row r="60" spans="1:12" ht="14.25">
      <c r="A60" s="40">
        <v>11208</v>
      </c>
      <c r="B60" s="40">
        <v>352688</v>
      </c>
      <c r="C60" s="40" t="s">
        <v>254</v>
      </c>
      <c r="D60" s="40" t="s">
        <v>255</v>
      </c>
      <c r="E60" s="40">
        <v>1973</v>
      </c>
      <c r="F60" s="40" t="s">
        <v>139</v>
      </c>
      <c r="G60" s="40" t="s">
        <v>158</v>
      </c>
      <c r="H60" s="40" t="s">
        <v>159</v>
      </c>
      <c r="I60" s="40" t="s">
        <v>23</v>
      </c>
      <c r="J60">
        <f t="shared" si="0"/>
        <v>0</v>
      </c>
      <c r="K60" s="1">
        <f t="shared" si="1"/>
        <v>0</v>
      </c>
      <c r="L60" s="1">
        <f t="shared" si="2"/>
        <v>352688</v>
      </c>
    </row>
    <row r="61" spans="1:12" ht="14.25">
      <c r="A61" s="40">
        <v>14260</v>
      </c>
      <c r="B61" s="40">
        <v>1460127</v>
      </c>
      <c r="C61" s="40" t="s">
        <v>256</v>
      </c>
      <c r="D61" s="40" t="s">
        <v>257</v>
      </c>
      <c r="E61" s="40">
        <v>1963</v>
      </c>
      <c r="F61" s="40" t="s">
        <v>148</v>
      </c>
      <c r="G61" s="40" t="s">
        <v>174</v>
      </c>
      <c r="H61" s="40" t="s">
        <v>175</v>
      </c>
      <c r="I61" s="40" t="s">
        <v>217</v>
      </c>
      <c r="J61">
        <f t="shared" si="0"/>
        <v>0</v>
      </c>
      <c r="K61" s="1">
        <f t="shared" si="1"/>
        <v>0</v>
      </c>
      <c r="L61" s="1">
        <f t="shared" si="2"/>
        <v>1460127</v>
      </c>
    </row>
    <row r="62" spans="1:12" ht="14.25">
      <c r="A62" s="40">
        <v>13197</v>
      </c>
      <c r="B62" s="40">
        <v>1460128</v>
      </c>
      <c r="C62" s="40" t="s">
        <v>256</v>
      </c>
      <c r="D62" s="40" t="s">
        <v>258</v>
      </c>
      <c r="E62" s="40">
        <v>1959</v>
      </c>
      <c r="F62" s="40" t="s">
        <v>139</v>
      </c>
      <c r="G62" s="40" t="s">
        <v>174</v>
      </c>
      <c r="H62" s="40" t="s">
        <v>175</v>
      </c>
      <c r="I62" s="40" t="s">
        <v>164</v>
      </c>
      <c r="J62">
        <f t="shared" si="0"/>
        <v>0</v>
      </c>
      <c r="K62" s="1">
        <f t="shared" si="1"/>
        <v>0</v>
      </c>
      <c r="L62" s="1">
        <f t="shared" si="2"/>
        <v>1460128</v>
      </c>
    </row>
    <row r="63" spans="1:12" ht="14.25">
      <c r="A63" s="40">
        <v>15711</v>
      </c>
      <c r="B63" s="40">
        <v>1460129</v>
      </c>
      <c r="C63" s="40" t="s">
        <v>256</v>
      </c>
      <c r="D63" s="40" t="s">
        <v>29</v>
      </c>
      <c r="E63" s="40">
        <v>1988</v>
      </c>
      <c r="F63" s="40" t="s">
        <v>139</v>
      </c>
      <c r="G63" s="40" t="s">
        <v>174</v>
      </c>
      <c r="H63" s="40" t="s">
        <v>175</v>
      </c>
      <c r="I63" s="40" t="s">
        <v>155</v>
      </c>
      <c r="J63">
        <f t="shared" si="0"/>
        <v>0</v>
      </c>
      <c r="K63" s="1">
        <f t="shared" si="1"/>
        <v>0</v>
      </c>
      <c r="L63" s="1">
        <f t="shared" si="2"/>
        <v>1460129</v>
      </c>
    </row>
    <row r="64" spans="1:12" ht="14.25">
      <c r="A64" s="40">
        <v>30335</v>
      </c>
      <c r="B64" s="40">
        <v>40337</v>
      </c>
      <c r="C64" s="40" t="s">
        <v>259</v>
      </c>
      <c r="D64" s="40" t="s">
        <v>260</v>
      </c>
      <c r="E64" s="40">
        <v>2002</v>
      </c>
      <c r="F64" s="40" t="s">
        <v>148</v>
      </c>
      <c r="G64" s="40" t="s">
        <v>163</v>
      </c>
      <c r="H64" s="40" t="s">
        <v>38</v>
      </c>
      <c r="I64" s="40" t="s">
        <v>103</v>
      </c>
      <c r="J64">
        <f t="shared" si="0"/>
        <v>0</v>
      </c>
      <c r="K64" s="1">
        <f t="shared" si="1"/>
        <v>0</v>
      </c>
      <c r="L64" s="1">
        <f t="shared" si="2"/>
        <v>40337</v>
      </c>
    </row>
    <row r="65" spans="1:12" ht="14.25">
      <c r="A65" s="40">
        <v>30111</v>
      </c>
      <c r="B65" s="40">
        <v>243367</v>
      </c>
      <c r="C65" s="40" t="s">
        <v>259</v>
      </c>
      <c r="D65" s="40" t="s">
        <v>261</v>
      </c>
      <c r="E65" s="40">
        <v>1998</v>
      </c>
      <c r="F65" s="40" t="s">
        <v>148</v>
      </c>
      <c r="G65" s="40" t="s">
        <v>163</v>
      </c>
      <c r="H65" s="40" t="s">
        <v>38</v>
      </c>
      <c r="I65" s="40" t="s">
        <v>262</v>
      </c>
      <c r="J65">
        <f t="shared" si="0"/>
        <v>0</v>
      </c>
      <c r="K65" s="1">
        <f t="shared" si="1"/>
        <v>0</v>
      </c>
      <c r="L65" s="1">
        <f t="shared" si="2"/>
        <v>243367</v>
      </c>
    </row>
    <row r="66" spans="1:12" ht="14.25">
      <c r="A66" s="40">
        <v>30086</v>
      </c>
      <c r="B66" s="40">
        <v>35010</v>
      </c>
      <c r="C66" s="40" t="s">
        <v>263</v>
      </c>
      <c r="D66" s="40" t="s">
        <v>264</v>
      </c>
      <c r="E66" s="40">
        <v>2006</v>
      </c>
      <c r="F66" s="40" t="s">
        <v>148</v>
      </c>
      <c r="G66" s="40" t="s">
        <v>145</v>
      </c>
      <c r="H66" s="40" t="s">
        <v>146</v>
      </c>
      <c r="I66" s="40" t="s">
        <v>131</v>
      </c>
      <c r="J66">
        <f t="shared" si="0"/>
        <v>0</v>
      </c>
      <c r="K66" s="1">
        <f t="shared" si="1"/>
        <v>0</v>
      </c>
      <c r="L66" s="1">
        <f t="shared" si="2"/>
        <v>35010</v>
      </c>
    </row>
    <row r="67" spans="1:12" ht="14.25">
      <c r="A67" s="40">
        <v>227</v>
      </c>
      <c r="B67" s="40">
        <v>34793</v>
      </c>
      <c r="C67" s="40" t="s">
        <v>263</v>
      </c>
      <c r="D67" s="40" t="s">
        <v>115</v>
      </c>
      <c r="E67" s="40">
        <v>1970</v>
      </c>
      <c r="F67" s="40" t="s">
        <v>148</v>
      </c>
      <c r="G67" s="40" t="s">
        <v>145</v>
      </c>
      <c r="H67" s="40" t="s">
        <v>146</v>
      </c>
      <c r="I67" s="40" t="s">
        <v>183</v>
      </c>
      <c r="J67">
        <f t="shared" si="0"/>
        <v>0</v>
      </c>
      <c r="K67" s="1">
        <f t="shared" si="1"/>
        <v>0</v>
      </c>
      <c r="L67" s="1">
        <f t="shared" si="2"/>
        <v>34793</v>
      </c>
    </row>
    <row r="68" spans="1:12" ht="14.25">
      <c r="A68" s="40">
        <v>30527</v>
      </c>
      <c r="B68" s="40">
        <v>1810505</v>
      </c>
      <c r="C68" s="40" t="s">
        <v>265</v>
      </c>
      <c r="D68" s="40" t="s">
        <v>266</v>
      </c>
      <c r="E68" s="40">
        <v>1981</v>
      </c>
      <c r="F68" s="40" t="s">
        <v>148</v>
      </c>
      <c r="G68" s="40" t="s">
        <v>196</v>
      </c>
      <c r="H68" s="40" t="s">
        <v>197</v>
      </c>
      <c r="I68" s="40" t="s">
        <v>58</v>
      </c>
      <c r="J68">
        <f t="shared" si="0"/>
        <v>0</v>
      </c>
      <c r="K68" s="1">
        <f t="shared" si="1"/>
        <v>0</v>
      </c>
      <c r="L68" s="1">
        <f t="shared" si="2"/>
        <v>1810505</v>
      </c>
    </row>
    <row r="69" spans="1:12" ht="14.25">
      <c r="A69" s="40">
        <v>30342</v>
      </c>
      <c r="B69" s="40">
        <v>40379</v>
      </c>
      <c r="C69" s="40" t="s">
        <v>267</v>
      </c>
      <c r="D69" s="40" t="s">
        <v>268</v>
      </c>
      <c r="E69" s="40">
        <v>1970</v>
      </c>
      <c r="F69" s="40" t="s">
        <v>148</v>
      </c>
      <c r="G69" s="40" t="s">
        <v>187</v>
      </c>
      <c r="H69" s="40" t="s">
        <v>188</v>
      </c>
      <c r="I69" s="40" t="s">
        <v>183</v>
      </c>
      <c r="J69">
        <f t="shared" si="0"/>
        <v>0</v>
      </c>
      <c r="K69" s="1">
        <f t="shared" si="1"/>
        <v>0</v>
      </c>
      <c r="L69" s="1">
        <f t="shared" si="2"/>
        <v>40379</v>
      </c>
    </row>
    <row r="70" spans="1:12" ht="14.25">
      <c r="A70" s="40">
        <v>26114</v>
      </c>
      <c r="B70" s="40">
        <v>424117</v>
      </c>
      <c r="C70" s="40" t="s">
        <v>269</v>
      </c>
      <c r="D70" s="40" t="s">
        <v>270</v>
      </c>
      <c r="E70" s="40">
        <v>1978</v>
      </c>
      <c r="F70" s="40" t="s">
        <v>148</v>
      </c>
      <c r="G70" s="40" t="s">
        <v>187</v>
      </c>
      <c r="H70" s="40" t="s">
        <v>188</v>
      </c>
      <c r="I70" s="40" t="s">
        <v>81</v>
      </c>
      <c r="J70">
        <f t="shared" si="0"/>
        <v>0</v>
      </c>
      <c r="K70" s="1">
        <f t="shared" si="1"/>
        <v>0</v>
      </c>
      <c r="L70" s="1">
        <f t="shared" si="2"/>
        <v>424117</v>
      </c>
    </row>
    <row r="71" spans="1:12" ht="14.25">
      <c r="A71" s="40">
        <v>27683</v>
      </c>
      <c r="B71" s="40">
        <v>1650303</v>
      </c>
      <c r="C71" s="40" t="s">
        <v>271</v>
      </c>
      <c r="D71" s="40" t="s">
        <v>109</v>
      </c>
      <c r="E71" s="40">
        <v>1979</v>
      </c>
      <c r="F71" s="40" t="s">
        <v>148</v>
      </c>
      <c r="G71" s="40" t="s">
        <v>247</v>
      </c>
      <c r="H71" s="40" t="s">
        <v>248</v>
      </c>
      <c r="I71" s="40" t="s">
        <v>81</v>
      </c>
      <c r="J71">
        <f t="shared" si="0"/>
        <v>0</v>
      </c>
      <c r="K71" s="1">
        <f t="shared" si="1"/>
        <v>0</v>
      </c>
      <c r="L71" s="1">
        <f t="shared" si="2"/>
        <v>1650303</v>
      </c>
    </row>
    <row r="72" spans="1:12" ht="14.25">
      <c r="A72" s="40">
        <v>26561</v>
      </c>
      <c r="B72" s="40">
        <v>7820303</v>
      </c>
      <c r="C72" s="40" t="s">
        <v>272</v>
      </c>
      <c r="D72" s="40" t="s">
        <v>90</v>
      </c>
      <c r="E72" s="40">
        <v>1972</v>
      </c>
      <c r="F72" s="40" t="s">
        <v>139</v>
      </c>
      <c r="G72" s="40" t="s">
        <v>171</v>
      </c>
      <c r="H72" s="40" t="s">
        <v>43</v>
      </c>
      <c r="I72" s="40" t="s">
        <v>23</v>
      </c>
      <c r="J72">
        <f t="shared" si="0"/>
        <v>0</v>
      </c>
      <c r="K72" s="1">
        <f t="shared" si="1"/>
        <v>0</v>
      </c>
      <c r="L72" s="1">
        <f t="shared" si="2"/>
        <v>7820303</v>
      </c>
    </row>
    <row r="73" spans="1:12" ht="14.25">
      <c r="A73" s="40">
        <v>24924</v>
      </c>
      <c r="B73" s="40">
        <v>1460122</v>
      </c>
      <c r="C73" s="40" t="s">
        <v>273</v>
      </c>
      <c r="D73" s="40" t="s">
        <v>274</v>
      </c>
      <c r="E73" s="40">
        <v>1976</v>
      </c>
      <c r="F73" s="40" t="s">
        <v>148</v>
      </c>
      <c r="G73" s="40" t="s">
        <v>174</v>
      </c>
      <c r="H73" s="40" t="s">
        <v>175</v>
      </c>
      <c r="I73" s="40" t="s">
        <v>81</v>
      </c>
      <c r="J73">
        <f t="shared" si="0"/>
        <v>0</v>
      </c>
      <c r="K73" s="1">
        <f t="shared" si="1"/>
        <v>0</v>
      </c>
      <c r="L73" s="1">
        <f t="shared" si="2"/>
        <v>1460122</v>
      </c>
    </row>
    <row r="74" spans="1:12" ht="14.25">
      <c r="A74" s="40">
        <v>16618</v>
      </c>
      <c r="C74" s="40" t="s">
        <v>275</v>
      </c>
      <c r="D74" s="40" t="s">
        <v>27</v>
      </c>
      <c r="E74" s="40">
        <v>1970</v>
      </c>
      <c r="F74" s="40" t="s">
        <v>139</v>
      </c>
      <c r="G74" s="40" t="s">
        <v>158</v>
      </c>
      <c r="H74" s="40" t="s">
        <v>159</v>
      </c>
      <c r="I74" s="40" t="s">
        <v>232</v>
      </c>
      <c r="J74">
        <f t="shared" si="0"/>
        <v>0</v>
      </c>
      <c r="K74" s="1">
        <f t="shared" si="1"/>
        <v>0</v>
      </c>
      <c r="L74" s="1">
        <f t="shared" si="2"/>
        <v>0</v>
      </c>
    </row>
    <row r="75" spans="1:12" ht="14.25">
      <c r="A75" s="40">
        <v>25197</v>
      </c>
      <c r="B75" s="40">
        <v>340565</v>
      </c>
      <c r="C75" s="40" t="s">
        <v>276</v>
      </c>
      <c r="D75" s="40" t="s">
        <v>277</v>
      </c>
      <c r="E75" s="40">
        <v>2004</v>
      </c>
      <c r="F75" s="40" t="s">
        <v>148</v>
      </c>
      <c r="G75" s="40" t="s">
        <v>171</v>
      </c>
      <c r="H75" s="40" t="s">
        <v>43</v>
      </c>
      <c r="I75" s="40" t="s">
        <v>278</v>
      </c>
      <c r="J75">
        <f t="shared" si="0"/>
        <v>0</v>
      </c>
      <c r="K75" s="1">
        <f t="shared" si="1"/>
        <v>0</v>
      </c>
      <c r="L75" s="1">
        <f t="shared" si="2"/>
        <v>340565</v>
      </c>
    </row>
    <row r="76" spans="1:12" ht="14.25">
      <c r="A76" s="40">
        <v>12022</v>
      </c>
      <c r="B76" s="40">
        <v>40326</v>
      </c>
      <c r="C76" s="40" t="s">
        <v>279</v>
      </c>
      <c r="D76" s="40" t="s">
        <v>280</v>
      </c>
      <c r="E76" s="40">
        <v>1962</v>
      </c>
      <c r="F76" s="40" t="s">
        <v>139</v>
      </c>
      <c r="G76" s="40" t="s">
        <v>281</v>
      </c>
      <c r="H76" s="40" t="s">
        <v>282</v>
      </c>
      <c r="I76" s="40" t="s">
        <v>178</v>
      </c>
      <c r="J76">
        <f t="shared" si="0"/>
        <v>0</v>
      </c>
      <c r="K76" s="1">
        <f t="shared" si="1"/>
        <v>0</v>
      </c>
      <c r="L76" s="1">
        <f t="shared" si="2"/>
        <v>40326</v>
      </c>
    </row>
    <row r="77" spans="1:12" ht="14.25">
      <c r="A77" s="40">
        <v>31028</v>
      </c>
      <c r="C77" s="40" t="s">
        <v>279</v>
      </c>
      <c r="D77" s="40" t="s">
        <v>205</v>
      </c>
      <c r="E77" s="40">
        <v>2007</v>
      </c>
      <c r="F77" s="40" t="s">
        <v>139</v>
      </c>
      <c r="G77" s="40" t="s">
        <v>281</v>
      </c>
      <c r="H77" s="40" t="s">
        <v>282</v>
      </c>
      <c r="I77" s="40" t="s">
        <v>134</v>
      </c>
      <c r="J77">
        <f t="shared" si="0"/>
        <v>0</v>
      </c>
      <c r="K77" s="1">
        <f t="shared" si="1"/>
        <v>0</v>
      </c>
      <c r="L77" s="1">
        <f t="shared" si="2"/>
        <v>0</v>
      </c>
    </row>
    <row r="78" spans="1:12" ht="14.25">
      <c r="A78" s="40">
        <v>29033</v>
      </c>
      <c r="B78" s="40">
        <v>340556</v>
      </c>
      <c r="C78" s="40" t="s">
        <v>283</v>
      </c>
      <c r="D78" s="40" t="s">
        <v>284</v>
      </c>
      <c r="E78" s="40">
        <v>2003</v>
      </c>
      <c r="F78" s="40" t="s">
        <v>139</v>
      </c>
      <c r="G78" s="40" t="s">
        <v>187</v>
      </c>
      <c r="H78" s="40" t="s">
        <v>188</v>
      </c>
      <c r="I78" s="40" t="s">
        <v>285</v>
      </c>
      <c r="J78">
        <f t="shared" si="0"/>
        <v>0</v>
      </c>
      <c r="K78" s="1">
        <f t="shared" si="1"/>
        <v>0</v>
      </c>
      <c r="L78" s="1">
        <f t="shared" si="2"/>
        <v>340556</v>
      </c>
    </row>
    <row r="79" spans="1:12" ht="14.25">
      <c r="A79" s="40">
        <v>29034</v>
      </c>
      <c r="B79" s="40">
        <v>340555</v>
      </c>
      <c r="C79" s="40" t="s">
        <v>283</v>
      </c>
      <c r="D79" s="40" t="s">
        <v>286</v>
      </c>
      <c r="E79" s="40">
        <v>2008</v>
      </c>
      <c r="F79" s="40" t="s">
        <v>148</v>
      </c>
      <c r="G79" s="40" t="s">
        <v>187</v>
      </c>
      <c r="H79" s="40" t="s">
        <v>188</v>
      </c>
      <c r="I79" s="40" t="s">
        <v>131</v>
      </c>
      <c r="J79">
        <f t="shared" si="0"/>
        <v>0</v>
      </c>
      <c r="K79" s="1">
        <f t="shared" si="1"/>
        <v>0</v>
      </c>
      <c r="L79" s="1">
        <f t="shared" si="2"/>
        <v>340555</v>
      </c>
    </row>
    <row r="80" spans="1:12" ht="14.25">
      <c r="A80" s="40">
        <v>23370</v>
      </c>
      <c r="B80" s="40">
        <v>34705</v>
      </c>
      <c r="C80" s="40" t="s">
        <v>125</v>
      </c>
      <c r="D80" s="40" t="s">
        <v>126</v>
      </c>
      <c r="E80" s="40">
        <v>2002</v>
      </c>
      <c r="F80" s="40" t="s">
        <v>148</v>
      </c>
      <c r="G80" s="40" t="s">
        <v>196</v>
      </c>
      <c r="H80" s="40" t="s">
        <v>197</v>
      </c>
      <c r="I80" s="40" t="s">
        <v>103</v>
      </c>
      <c r="J80">
        <f t="shared" si="0"/>
        <v>0</v>
      </c>
      <c r="K80" s="1">
        <f t="shared" si="1"/>
        <v>0</v>
      </c>
      <c r="L80" s="1">
        <f t="shared" si="2"/>
        <v>34705</v>
      </c>
    </row>
    <row r="81" spans="1:12" ht="14.25">
      <c r="A81" s="40">
        <v>23742</v>
      </c>
      <c r="B81" s="40">
        <v>1460125</v>
      </c>
      <c r="C81" s="40" t="s">
        <v>287</v>
      </c>
      <c r="D81" s="40" t="s">
        <v>288</v>
      </c>
      <c r="E81" s="40">
        <v>1980</v>
      </c>
      <c r="F81" s="40" t="s">
        <v>139</v>
      </c>
      <c r="G81" s="40" t="s">
        <v>174</v>
      </c>
      <c r="H81" s="40" t="s">
        <v>175</v>
      </c>
      <c r="I81" s="40" t="s">
        <v>19</v>
      </c>
      <c r="J81">
        <f t="shared" si="0"/>
        <v>0</v>
      </c>
      <c r="K81" s="1">
        <f t="shared" si="1"/>
        <v>0</v>
      </c>
      <c r="L81" s="1">
        <f t="shared" si="2"/>
        <v>1460125</v>
      </c>
    </row>
    <row r="82" spans="1:12" ht="14.25">
      <c r="A82" s="40">
        <v>27241</v>
      </c>
      <c r="B82" s="40">
        <v>1603718</v>
      </c>
      <c r="C82" s="40" t="s">
        <v>289</v>
      </c>
      <c r="D82" s="40" t="s">
        <v>290</v>
      </c>
      <c r="E82" s="40">
        <v>1991</v>
      </c>
      <c r="F82" s="40" t="s">
        <v>148</v>
      </c>
      <c r="G82" s="40" t="s">
        <v>153</v>
      </c>
      <c r="H82" s="40" t="s">
        <v>154</v>
      </c>
      <c r="I82" s="40" t="s">
        <v>58</v>
      </c>
      <c r="J82">
        <f t="shared" si="0"/>
        <v>0</v>
      </c>
      <c r="K82" s="1">
        <f t="shared" si="1"/>
        <v>0</v>
      </c>
      <c r="L82" s="1">
        <f t="shared" si="2"/>
        <v>1603718</v>
      </c>
    </row>
    <row r="83" spans="1:12" ht="14.25">
      <c r="A83" s="40">
        <v>30004</v>
      </c>
      <c r="C83" s="40" t="s">
        <v>291</v>
      </c>
      <c r="D83" s="40" t="s">
        <v>292</v>
      </c>
      <c r="E83" s="40">
        <v>1970</v>
      </c>
      <c r="F83" s="40" t="s">
        <v>139</v>
      </c>
      <c r="G83" s="40" t="s">
        <v>153</v>
      </c>
      <c r="H83" s="40" t="s">
        <v>154</v>
      </c>
      <c r="I83" s="40" t="s">
        <v>232</v>
      </c>
      <c r="J83">
        <f t="shared" si="0"/>
        <v>0</v>
      </c>
      <c r="K83" s="1">
        <f t="shared" si="1"/>
        <v>0</v>
      </c>
      <c r="L83" s="1">
        <f t="shared" si="2"/>
        <v>0</v>
      </c>
    </row>
    <row r="84" spans="1:12" ht="14.25">
      <c r="A84" s="40">
        <v>30003</v>
      </c>
      <c r="C84" s="40" t="s">
        <v>291</v>
      </c>
      <c r="D84" s="40" t="s">
        <v>293</v>
      </c>
      <c r="E84" s="40">
        <v>2002</v>
      </c>
      <c r="F84" s="40" t="s">
        <v>139</v>
      </c>
      <c r="G84" s="40" t="s">
        <v>153</v>
      </c>
      <c r="H84" s="40" t="s">
        <v>154</v>
      </c>
      <c r="I84" s="40" t="s">
        <v>150</v>
      </c>
      <c r="J84">
        <f t="shared" si="0"/>
        <v>0</v>
      </c>
      <c r="K84" s="1">
        <f t="shared" si="1"/>
        <v>0</v>
      </c>
      <c r="L84" s="1">
        <f t="shared" si="2"/>
        <v>0</v>
      </c>
    </row>
    <row r="85" spans="1:12" ht="14.25">
      <c r="A85" s="40">
        <v>8014</v>
      </c>
      <c r="B85" s="40">
        <v>40237</v>
      </c>
      <c r="C85" s="40" t="s">
        <v>294</v>
      </c>
      <c r="D85" s="40" t="s">
        <v>295</v>
      </c>
      <c r="E85" s="40">
        <v>1948</v>
      </c>
      <c r="F85" s="40" t="s">
        <v>148</v>
      </c>
      <c r="G85" s="40" t="s">
        <v>196</v>
      </c>
      <c r="H85" s="40" t="s">
        <v>197</v>
      </c>
      <c r="I85" s="40" t="s">
        <v>194</v>
      </c>
      <c r="J85">
        <f t="shared" si="0"/>
        <v>0</v>
      </c>
      <c r="K85" s="1">
        <f t="shared" si="1"/>
        <v>0</v>
      </c>
      <c r="L85" s="1">
        <f t="shared" si="2"/>
        <v>40237</v>
      </c>
    </row>
    <row r="86" spans="1:12" ht="14.25">
      <c r="A86" s="40">
        <v>24363</v>
      </c>
      <c r="B86" s="40">
        <v>1810401</v>
      </c>
      <c r="C86" s="40" t="s">
        <v>296</v>
      </c>
      <c r="D86" s="40" t="s">
        <v>297</v>
      </c>
      <c r="E86" s="40">
        <v>1969</v>
      </c>
      <c r="F86" s="40" t="s">
        <v>139</v>
      </c>
      <c r="G86" s="40" t="s">
        <v>163</v>
      </c>
      <c r="H86" s="40" t="s">
        <v>38</v>
      </c>
      <c r="I86" s="40" t="s">
        <v>232</v>
      </c>
      <c r="J86">
        <f t="shared" si="0"/>
        <v>0</v>
      </c>
      <c r="K86" s="1">
        <f t="shared" si="1"/>
        <v>0</v>
      </c>
      <c r="L86" s="1">
        <f t="shared" si="2"/>
        <v>1810401</v>
      </c>
    </row>
    <row r="87" spans="1:12" ht="14.25">
      <c r="A87" s="40">
        <v>16592</v>
      </c>
      <c r="C87" s="40" t="s">
        <v>298</v>
      </c>
      <c r="D87" s="40" t="s">
        <v>177</v>
      </c>
      <c r="E87" s="40">
        <v>1962</v>
      </c>
      <c r="F87" s="40" t="s">
        <v>139</v>
      </c>
      <c r="G87" s="40" t="s">
        <v>158</v>
      </c>
      <c r="H87" s="40" t="s">
        <v>159</v>
      </c>
      <c r="I87" s="40" t="s">
        <v>178</v>
      </c>
      <c r="J87">
        <f t="shared" si="0"/>
        <v>0</v>
      </c>
      <c r="K87" s="1">
        <f t="shared" si="1"/>
        <v>0</v>
      </c>
      <c r="L87" s="1">
        <f t="shared" si="2"/>
        <v>0</v>
      </c>
    </row>
    <row r="88" spans="1:12" ht="14.25">
      <c r="A88" s="40">
        <v>8904</v>
      </c>
      <c r="B88" s="40">
        <v>340592</v>
      </c>
      <c r="C88" s="40" t="s">
        <v>299</v>
      </c>
      <c r="D88" s="40" t="s">
        <v>300</v>
      </c>
      <c r="E88" s="40">
        <v>1995</v>
      </c>
      <c r="F88" s="40" t="s">
        <v>148</v>
      </c>
      <c r="G88" s="40" t="s">
        <v>171</v>
      </c>
      <c r="H88" s="40" t="s">
        <v>43</v>
      </c>
      <c r="I88" s="40" t="s">
        <v>301</v>
      </c>
      <c r="J88">
        <f t="shared" si="0"/>
        <v>0</v>
      </c>
      <c r="K88" s="1">
        <f t="shared" si="1"/>
        <v>0</v>
      </c>
      <c r="L88" s="1">
        <f t="shared" si="2"/>
        <v>340592</v>
      </c>
    </row>
    <row r="89" spans="1:12" ht="14.25">
      <c r="A89" s="40">
        <v>5127</v>
      </c>
      <c r="B89" s="40">
        <v>7820301</v>
      </c>
      <c r="C89" s="40" t="s">
        <v>299</v>
      </c>
      <c r="D89" s="40" t="s">
        <v>170</v>
      </c>
      <c r="E89" s="40">
        <v>1966</v>
      </c>
      <c r="F89" s="40" t="s">
        <v>139</v>
      </c>
      <c r="G89" s="40" t="s">
        <v>171</v>
      </c>
      <c r="H89" s="40" t="s">
        <v>43</v>
      </c>
      <c r="I89" s="40" t="s">
        <v>232</v>
      </c>
      <c r="J89">
        <f t="shared" si="0"/>
        <v>0</v>
      </c>
      <c r="K89" s="1">
        <f t="shared" si="1"/>
        <v>0</v>
      </c>
      <c r="L89" s="1">
        <f t="shared" si="2"/>
        <v>7820301</v>
      </c>
    </row>
    <row r="90" spans="1:12" ht="14.25">
      <c r="A90" s="40">
        <v>16697</v>
      </c>
      <c r="C90" s="40" t="s">
        <v>299</v>
      </c>
      <c r="D90" s="40" t="s">
        <v>302</v>
      </c>
      <c r="E90" s="40">
        <v>2002</v>
      </c>
      <c r="F90" s="40" t="s">
        <v>148</v>
      </c>
      <c r="G90" s="40" t="s">
        <v>171</v>
      </c>
      <c r="H90" s="40" t="s">
        <v>43</v>
      </c>
      <c r="I90" s="40" t="s">
        <v>103</v>
      </c>
      <c r="J90">
        <f t="shared" si="0"/>
        <v>0</v>
      </c>
      <c r="K90" s="1">
        <f t="shared" si="1"/>
        <v>0</v>
      </c>
      <c r="L90" s="1">
        <f t="shared" si="2"/>
        <v>0</v>
      </c>
    </row>
    <row r="91" spans="1:12" ht="14.25">
      <c r="A91" s="40">
        <v>19943</v>
      </c>
      <c r="B91" s="40">
        <v>424120</v>
      </c>
      <c r="C91" s="40" t="s">
        <v>303</v>
      </c>
      <c r="D91" s="40" t="s">
        <v>304</v>
      </c>
      <c r="E91" s="40">
        <v>1967</v>
      </c>
      <c r="F91" s="40" t="s">
        <v>148</v>
      </c>
      <c r="G91" s="40" t="s">
        <v>140</v>
      </c>
      <c r="H91" s="40" t="s">
        <v>141</v>
      </c>
      <c r="I91" s="40" t="s">
        <v>183</v>
      </c>
      <c r="J91">
        <f t="shared" si="0"/>
        <v>0</v>
      </c>
      <c r="K91" s="1">
        <f t="shared" si="1"/>
        <v>0</v>
      </c>
      <c r="L91" s="1">
        <f t="shared" si="2"/>
        <v>424120</v>
      </c>
    </row>
    <row r="92" spans="1:12" ht="14.25">
      <c r="A92" s="40">
        <v>30410</v>
      </c>
      <c r="C92" s="40" t="s">
        <v>305</v>
      </c>
      <c r="D92" s="40" t="s">
        <v>306</v>
      </c>
      <c r="E92" s="40">
        <v>1987</v>
      </c>
      <c r="F92" s="40" t="s">
        <v>139</v>
      </c>
      <c r="G92" s="40" t="s">
        <v>153</v>
      </c>
      <c r="H92" s="40" t="s">
        <v>154</v>
      </c>
      <c r="I92" s="40" t="s">
        <v>155</v>
      </c>
      <c r="J92">
        <f t="shared" si="0"/>
        <v>0</v>
      </c>
      <c r="K92" s="1">
        <f t="shared" si="1"/>
        <v>0</v>
      </c>
      <c r="L92" s="1">
        <f t="shared" si="2"/>
        <v>0</v>
      </c>
    </row>
    <row r="93" spans="1:12" ht="14.25">
      <c r="A93" s="40">
        <v>3569</v>
      </c>
      <c r="B93" s="40">
        <v>40268</v>
      </c>
      <c r="C93" s="40" t="s">
        <v>307</v>
      </c>
      <c r="D93" s="40" t="s">
        <v>308</v>
      </c>
      <c r="E93" s="40">
        <v>1934</v>
      </c>
      <c r="F93" s="40" t="s">
        <v>139</v>
      </c>
      <c r="G93" s="40" t="s">
        <v>181</v>
      </c>
      <c r="H93" s="40" t="s">
        <v>65</v>
      </c>
      <c r="I93" s="40" t="s">
        <v>119</v>
      </c>
      <c r="J93">
        <f t="shared" si="0"/>
        <v>0</v>
      </c>
      <c r="K93" s="1">
        <f t="shared" si="1"/>
        <v>0</v>
      </c>
      <c r="L93" s="1">
        <f t="shared" si="2"/>
        <v>40268</v>
      </c>
    </row>
    <row r="94" spans="1:12" ht="14.25">
      <c r="A94" s="40">
        <v>9725</v>
      </c>
      <c r="B94" s="40">
        <v>31658</v>
      </c>
      <c r="C94" s="40" t="s">
        <v>309</v>
      </c>
      <c r="D94" s="40" t="s">
        <v>310</v>
      </c>
      <c r="E94" s="40">
        <v>1972</v>
      </c>
      <c r="F94" s="40" t="s">
        <v>139</v>
      </c>
      <c r="G94" s="40" t="s">
        <v>153</v>
      </c>
      <c r="H94" s="40" t="s">
        <v>154</v>
      </c>
      <c r="I94" s="40" t="s">
        <v>23</v>
      </c>
      <c r="J94">
        <f t="shared" si="0"/>
        <v>0</v>
      </c>
      <c r="K94" s="1">
        <f t="shared" si="1"/>
        <v>0</v>
      </c>
      <c r="L94" s="1">
        <f t="shared" si="2"/>
        <v>31658</v>
      </c>
    </row>
    <row r="95" spans="1:12" ht="14.25">
      <c r="A95" s="40">
        <v>25082</v>
      </c>
      <c r="B95" s="40">
        <v>426603</v>
      </c>
      <c r="C95" s="40" t="s">
        <v>311</v>
      </c>
      <c r="D95" s="40" t="s">
        <v>312</v>
      </c>
      <c r="E95" s="40">
        <v>1998</v>
      </c>
      <c r="F95" s="40" t="s">
        <v>139</v>
      </c>
      <c r="G95" s="40" t="s">
        <v>153</v>
      </c>
      <c r="H95" s="40" t="s">
        <v>154</v>
      </c>
      <c r="I95" s="40" t="s">
        <v>216</v>
      </c>
      <c r="J95">
        <f t="shared" si="0"/>
        <v>0</v>
      </c>
      <c r="K95" s="1">
        <f t="shared" si="1"/>
        <v>0</v>
      </c>
      <c r="L95" s="1">
        <f t="shared" si="2"/>
        <v>426603</v>
      </c>
    </row>
    <row r="96" spans="1:12" ht="14.25">
      <c r="A96" s="40">
        <v>30989</v>
      </c>
      <c r="C96" s="40" t="s">
        <v>313</v>
      </c>
      <c r="D96" s="40" t="s">
        <v>195</v>
      </c>
      <c r="E96" s="40">
        <v>1984</v>
      </c>
      <c r="F96" s="40" t="s">
        <v>139</v>
      </c>
      <c r="G96" s="40" t="s">
        <v>153</v>
      </c>
      <c r="H96" s="40" t="s">
        <v>154</v>
      </c>
      <c r="I96" s="40" t="s">
        <v>155</v>
      </c>
      <c r="J96">
        <f t="shared" si="0"/>
        <v>0</v>
      </c>
      <c r="K96" s="1">
        <f t="shared" si="1"/>
        <v>0</v>
      </c>
      <c r="L96" s="1">
        <f t="shared" si="2"/>
        <v>0</v>
      </c>
    </row>
    <row r="97" spans="1:12" ht="14.25">
      <c r="A97" s="40">
        <v>30746</v>
      </c>
      <c r="B97" s="40">
        <v>1028106</v>
      </c>
      <c r="C97" s="40" t="s">
        <v>314</v>
      </c>
      <c r="D97" s="40" t="s">
        <v>71</v>
      </c>
      <c r="E97" s="40">
        <v>1965</v>
      </c>
      <c r="F97" s="40" t="s">
        <v>139</v>
      </c>
      <c r="G97" s="40" t="s">
        <v>187</v>
      </c>
      <c r="H97" s="40" t="s">
        <v>188</v>
      </c>
      <c r="I97" s="40" t="s">
        <v>178</v>
      </c>
      <c r="J97">
        <f t="shared" si="0"/>
        <v>0</v>
      </c>
      <c r="K97" s="1">
        <f t="shared" si="1"/>
        <v>0</v>
      </c>
      <c r="L97" s="1">
        <f t="shared" si="2"/>
        <v>1028106</v>
      </c>
    </row>
    <row r="98" spans="1:12" ht="14.25">
      <c r="A98" s="40">
        <v>19463</v>
      </c>
      <c r="B98" s="40">
        <v>304288</v>
      </c>
      <c r="C98" s="40" t="s">
        <v>315</v>
      </c>
      <c r="D98" s="40" t="s">
        <v>316</v>
      </c>
      <c r="E98" s="40">
        <v>1954</v>
      </c>
      <c r="F98" s="40" t="s">
        <v>148</v>
      </c>
      <c r="G98" s="40" t="s">
        <v>171</v>
      </c>
      <c r="H98" s="40" t="s">
        <v>43</v>
      </c>
      <c r="I98" s="40" t="s">
        <v>317</v>
      </c>
      <c r="J98">
        <f t="shared" si="0"/>
        <v>0</v>
      </c>
      <c r="K98" s="1">
        <f t="shared" si="1"/>
        <v>0</v>
      </c>
      <c r="L98" s="1">
        <f t="shared" si="2"/>
        <v>304288</v>
      </c>
    </row>
    <row r="99" spans="1:12" ht="14.25">
      <c r="A99" s="40">
        <v>10379</v>
      </c>
      <c r="B99" s="40">
        <v>7769753</v>
      </c>
      <c r="C99" s="40" t="s">
        <v>318</v>
      </c>
      <c r="D99" s="40" t="s">
        <v>71</v>
      </c>
      <c r="E99" s="40">
        <v>1968</v>
      </c>
      <c r="F99" s="40" t="s">
        <v>139</v>
      </c>
      <c r="G99" s="40" t="s">
        <v>196</v>
      </c>
      <c r="H99" s="40" t="s">
        <v>197</v>
      </c>
      <c r="I99" s="40" t="s">
        <v>232</v>
      </c>
      <c r="J99">
        <f t="shared" si="0"/>
        <v>0</v>
      </c>
      <c r="K99" s="1">
        <f t="shared" si="1"/>
        <v>0</v>
      </c>
      <c r="L99" s="1">
        <f t="shared" si="2"/>
        <v>7769753</v>
      </c>
    </row>
    <row r="100" spans="1:12" ht="14.25">
      <c r="A100" s="40">
        <v>30859</v>
      </c>
      <c r="B100" s="40">
        <v>340568</v>
      </c>
      <c r="C100" s="40" t="s">
        <v>318</v>
      </c>
      <c r="D100" s="40" t="s">
        <v>319</v>
      </c>
      <c r="E100" s="40">
        <v>2010</v>
      </c>
      <c r="F100" s="40" t="s">
        <v>148</v>
      </c>
      <c r="G100" s="40" t="s">
        <v>196</v>
      </c>
      <c r="H100" s="40" t="s">
        <v>197</v>
      </c>
      <c r="I100" s="40" t="s">
        <v>131</v>
      </c>
      <c r="J100">
        <f t="shared" si="0"/>
        <v>0</v>
      </c>
      <c r="K100" s="1">
        <f t="shared" si="1"/>
        <v>0</v>
      </c>
      <c r="L100" s="1">
        <f t="shared" si="2"/>
        <v>340568</v>
      </c>
    </row>
    <row r="101" spans="1:12" ht="14.25">
      <c r="A101" s="40">
        <v>19660</v>
      </c>
      <c r="B101" s="40">
        <v>340570</v>
      </c>
      <c r="C101" s="40" t="s">
        <v>318</v>
      </c>
      <c r="D101" s="40" t="s">
        <v>320</v>
      </c>
      <c r="E101" s="40">
        <v>2007</v>
      </c>
      <c r="F101" s="40" t="s">
        <v>139</v>
      </c>
      <c r="G101" s="40" t="s">
        <v>196</v>
      </c>
      <c r="H101" s="40" t="s">
        <v>197</v>
      </c>
      <c r="I101" s="40" t="s">
        <v>134</v>
      </c>
      <c r="J101">
        <f t="shared" si="0"/>
        <v>0</v>
      </c>
      <c r="K101" s="1">
        <f t="shared" si="1"/>
        <v>0</v>
      </c>
      <c r="L101" s="1">
        <f t="shared" si="2"/>
        <v>340570</v>
      </c>
    </row>
    <row r="102" spans="1:12" ht="14.25">
      <c r="A102" s="40">
        <v>8630</v>
      </c>
      <c r="B102" s="40">
        <v>2019186</v>
      </c>
      <c r="C102" s="40" t="s">
        <v>321</v>
      </c>
      <c r="D102" s="40" t="s">
        <v>25</v>
      </c>
      <c r="E102" s="40">
        <v>1958</v>
      </c>
      <c r="F102" s="40" t="s">
        <v>139</v>
      </c>
      <c r="G102" s="40" t="s">
        <v>181</v>
      </c>
      <c r="H102" s="40" t="s">
        <v>65</v>
      </c>
      <c r="I102" s="40" t="s">
        <v>164</v>
      </c>
      <c r="J102">
        <f t="shared" si="0"/>
        <v>0</v>
      </c>
      <c r="K102" s="1">
        <f t="shared" si="1"/>
        <v>0</v>
      </c>
      <c r="L102" s="1">
        <f t="shared" si="2"/>
        <v>2019186</v>
      </c>
    </row>
    <row r="103" spans="1:12" ht="14.25">
      <c r="A103" s="40">
        <v>30779</v>
      </c>
      <c r="B103" s="40">
        <v>2025703</v>
      </c>
      <c r="C103" s="40" t="s">
        <v>322</v>
      </c>
      <c r="D103" s="40" t="s">
        <v>36</v>
      </c>
      <c r="E103" s="40">
        <v>1976</v>
      </c>
      <c r="F103" s="40" t="s">
        <v>139</v>
      </c>
      <c r="G103" s="40" t="s">
        <v>171</v>
      </c>
      <c r="H103" s="40" t="s">
        <v>43</v>
      </c>
      <c r="I103" s="40" t="s">
        <v>19</v>
      </c>
      <c r="J103">
        <f t="shared" si="0"/>
        <v>0</v>
      </c>
      <c r="K103" s="1">
        <f t="shared" si="1"/>
        <v>0</v>
      </c>
      <c r="L103" s="1">
        <f t="shared" si="2"/>
        <v>2025703</v>
      </c>
    </row>
    <row r="104" spans="1:12" ht="14.25">
      <c r="A104" s="40">
        <v>12880</v>
      </c>
      <c r="B104" s="40">
        <v>208452</v>
      </c>
      <c r="C104" s="40" t="s">
        <v>323</v>
      </c>
      <c r="D104" s="40" t="s">
        <v>324</v>
      </c>
      <c r="E104" s="40">
        <v>1977</v>
      </c>
      <c r="F104" s="40" t="s">
        <v>148</v>
      </c>
      <c r="G104" s="40" t="s">
        <v>196</v>
      </c>
      <c r="H104" s="40" t="s">
        <v>197</v>
      </c>
      <c r="I104" s="40" t="s">
        <v>81</v>
      </c>
      <c r="J104">
        <f t="shared" si="0"/>
        <v>0</v>
      </c>
      <c r="K104" s="1">
        <f t="shared" si="1"/>
        <v>0</v>
      </c>
      <c r="L104" s="1">
        <f t="shared" si="2"/>
        <v>208452</v>
      </c>
    </row>
    <row r="105" spans="1:12" ht="14.25">
      <c r="A105" s="40">
        <v>1295</v>
      </c>
      <c r="C105" s="40" t="s">
        <v>325</v>
      </c>
      <c r="D105" s="40" t="s">
        <v>326</v>
      </c>
      <c r="E105" s="40">
        <v>1976</v>
      </c>
      <c r="F105" s="40" t="s">
        <v>139</v>
      </c>
      <c r="G105" s="40" t="s">
        <v>181</v>
      </c>
      <c r="H105" s="40" t="s">
        <v>65</v>
      </c>
      <c r="I105" s="40" t="s">
        <v>19</v>
      </c>
      <c r="J105">
        <f t="shared" si="0"/>
        <v>0</v>
      </c>
      <c r="K105" s="1">
        <f t="shared" si="1"/>
        <v>0</v>
      </c>
      <c r="L105" s="1">
        <f t="shared" si="2"/>
        <v>0</v>
      </c>
    </row>
    <row r="106" spans="1:12" ht="14.25">
      <c r="A106" s="40">
        <v>5862</v>
      </c>
      <c r="B106" s="40">
        <v>34236</v>
      </c>
      <c r="C106" s="40" t="s">
        <v>327</v>
      </c>
      <c r="D106" s="40" t="s">
        <v>288</v>
      </c>
      <c r="E106" s="40">
        <v>1972</v>
      </c>
      <c r="F106" s="40" t="s">
        <v>139</v>
      </c>
      <c r="G106" s="40" t="s">
        <v>196</v>
      </c>
      <c r="H106" s="40" t="s">
        <v>197</v>
      </c>
      <c r="I106" s="40" t="s">
        <v>23</v>
      </c>
      <c r="J106">
        <f t="shared" si="0"/>
        <v>0</v>
      </c>
      <c r="K106" s="1">
        <f t="shared" si="1"/>
        <v>0</v>
      </c>
      <c r="L106" s="1">
        <f t="shared" si="2"/>
        <v>34236</v>
      </c>
    </row>
    <row r="107" spans="1:12" ht="14.25">
      <c r="A107" s="40">
        <v>29159</v>
      </c>
      <c r="B107" s="40">
        <v>40334</v>
      </c>
      <c r="C107" s="40" t="s">
        <v>328</v>
      </c>
      <c r="D107" s="40" t="s">
        <v>329</v>
      </c>
      <c r="E107" s="40">
        <v>1996</v>
      </c>
      <c r="F107" s="40" t="s">
        <v>139</v>
      </c>
      <c r="G107" s="40" t="s">
        <v>163</v>
      </c>
      <c r="H107" s="40" t="s">
        <v>38</v>
      </c>
      <c r="I107" s="40" t="s">
        <v>330</v>
      </c>
      <c r="J107">
        <f t="shared" si="0"/>
        <v>0</v>
      </c>
      <c r="K107" s="1">
        <f t="shared" si="1"/>
        <v>0</v>
      </c>
      <c r="L107" s="1">
        <f t="shared" si="2"/>
        <v>40334</v>
      </c>
    </row>
    <row r="108" spans="1:12" ht="14.25">
      <c r="A108" s="40">
        <v>26702</v>
      </c>
      <c r="B108" s="40">
        <v>1810417</v>
      </c>
      <c r="C108" s="40" t="s">
        <v>331</v>
      </c>
      <c r="D108" s="40" t="s">
        <v>332</v>
      </c>
      <c r="E108" s="40">
        <v>1998</v>
      </c>
      <c r="F108" s="40" t="s">
        <v>139</v>
      </c>
      <c r="G108" s="40" t="s">
        <v>163</v>
      </c>
      <c r="H108" s="40" t="s">
        <v>38</v>
      </c>
      <c r="I108" s="40" t="s">
        <v>216</v>
      </c>
      <c r="J108">
        <f t="shared" si="0"/>
        <v>0</v>
      </c>
      <c r="K108" s="1">
        <f t="shared" si="1"/>
        <v>0</v>
      </c>
      <c r="L108" s="1">
        <f t="shared" si="2"/>
        <v>1810417</v>
      </c>
    </row>
    <row r="109" spans="1:12" ht="14.25">
      <c r="A109" s="40">
        <v>30720</v>
      </c>
      <c r="C109" s="40" t="s">
        <v>333</v>
      </c>
      <c r="D109" s="40" t="s">
        <v>25</v>
      </c>
      <c r="E109" s="40">
        <v>1970</v>
      </c>
      <c r="F109" s="40" t="s">
        <v>139</v>
      </c>
      <c r="G109" s="40" t="s">
        <v>171</v>
      </c>
      <c r="H109" s="40" t="s">
        <v>43</v>
      </c>
      <c r="I109" s="40" t="s">
        <v>232</v>
      </c>
      <c r="J109">
        <f t="shared" si="0"/>
        <v>0</v>
      </c>
      <c r="K109" s="1">
        <f t="shared" si="1"/>
        <v>0</v>
      </c>
      <c r="L109" s="1">
        <f t="shared" si="2"/>
        <v>0</v>
      </c>
    </row>
    <row r="110" spans="1:12" ht="14.25">
      <c r="A110" s="40">
        <v>29999</v>
      </c>
      <c r="C110" s="40" t="s">
        <v>334</v>
      </c>
      <c r="D110" s="40" t="s">
        <v>335</v>
      </c>
      <c r="E110" s="40">
        <v>2006</v>
      </c>
      <c r="F110" s="40" t="s">
        <v>139</v>
      </c>
      <c r="G110" s="40" t="s">
        <v>171</v>
      </c>
      <c r="H110" s="40" t="s">
        <v>43</v>
      </c>
      <c r="I110" s="40" t="s">
        <v>134</v>
      </c>
      <c r="J110">
        <f t="shared" si="0"/>
        <v>0</v>
      </c>
      <c r="K110" s="1">
        <f t="shared" si="1"/>
        <v>0</v>
      </c>
      <c r="L110" s="1">
        <f t="shared" si="2"/>
        <v>0</v>
      </c>
    </row>
    <row r="111" spans="1:12" ht="14.25">
      <c r="A111" s="40">
        <v>7420</v>
      </c>
      <c r="B111" s="40">
        <v>40156</v>
      </c>
      <c r="C111" s="40" t="s">
        <v>336</v>
      </c>
      <c r="D111" s="40" t="s">
        <v>337</v>
      </c>
      <c r="E111" s="40">
        <v>1965</v>
      </c>
      <c r="F111" s="40" t="s">
        <v>139</v>
      </c>
      <c r="G111" s="40" t="s">
        <v>153</v>
      </c>
      <c r="H111" s="40" t="s">
        <v>154</v>
      </c>
      <c r="I111" s="40" t="s">
        <v>178</v>
      </c>
      <c r="J111">
        <f t="shared" si="0"/>
        <v>0</v>
      </c>
      <c r="K111" s="1">
        <f t="shared" si="1"/>
        <v>0</v>
      </c>
      <c r="L111" s="1">
        <f t="shared" si="2"/>
        <v>40156</v>
      </c>
    </row>
    <row r="112" spans="1:12" ht="14.25">
      <c r="A112" s="40">
        <v>18205</v>
      </c>
      <c r="B112" s="40">
        <v>40345</v>
      </c>
      <c r="C112" s="40" t="s">
        <v>336</v>
      </c>
      <c r="D112" s="40" t="s">
        <v>338</v>
      </c>
      <c r="E112" s="40">
        <v>1997</v>
      </c>
      <c r="F112" s="40" t="s">
        <v>148</v>
      </c>
      <c r="G112" s="40" t="s">
        <v>153</v>
      </c>
      <c r="H112" s="40" t="s">
        <v>154</v>
      </c>
      <c r="I112" s="40" t="s">
        <v>262</v>
      </c>
      <c r="J112">
        <f t="shared" si="0"/>
        <v>0</v>
      </c>
      <c r="K112" s="1">
        <f t="shared" si="1"/>
        <v>0</v>
      </c>
      <c r="L112" s="1">
        <f t="shared" si="2"/>
        <v>40345</v>
      </c>
    </row>
    <row r="113" spans="1:12" ht="14.25">
      <c r="A113" s="40">
        <v>2575</v>
      </c>
      <c r="B113" s="40">
        <v>1396418</v>
      </c>
      <c r="C113" s="40" t="s">
        <v>339</v>
      </c>
      <c r="D113" s="40" t="s">
        <v>161</v>
      </c>
      <c r="E113" s="40">
        <v>1953</v>
      </c>
      <c r="F113" s="40" t="s">
        <v>139</v>
      </c>
      <c r="G113" s="40" t="s">
        <v>196</v>
      </c>
      <c r="H113" s="40" t="s">
        <v>197</v>
      </c>
      <c r="I113" s="40" t="s">
        <v>340</v>
      </c>
      <c r="J113">
        <f t="shared" si="0"/>
        <v>0</v>
      </c>
      <c r="K113" s="1">
        <f t="shared" si="1"/>
        <v>0</v>
      </c>
      <c r="L113" s="1">
        <f t="shared" si="2"/>
        <v>1396418</v>
      </c>
    </row>
    <row r="114" spans="1:12" ht="14.25">
      <c r="A114" s="40">
        <v>8280</v>
      </c>
      <c r="B114" s="40">
        <v>40271</v>
      </c>
      <c r="C114" s="40" t="s">
        <v>341</v>
      </c>
      <c r="D114" s="40" t="s">
        <v>342</v>
      </c>
      <c r="E114" s="40">
        <v>1961</v>
      </c>
      <c r="F114" s="40" t="s">
        <v>148</v>
      </c>
      <c r="G114" s="40" t="s">
        <v>171</v>
      </c>
      <c r="H114" s="40" t="s">
        <v>43</v>
      </c>
      <c r="I114" s="40" t="s">
        <v>217</v>
      </c>
      <c r="J114">
        <f t="shared" si="0"/>
        <v>0</v>
      </c>
      <c r="K114" s="1">
        <f t="shared" si="1"/>
        <v>0</v>
      </c>
      <c r="L114" s="1">
        <f t="shared" si="2"/>
        <v>40271</v>
      </c>
    </row>
    <row r="115" spans="1:12" ht="14.25">
      <c r="A115" s="40">
        <v>25428</v>
      </c>
      <c r="B115" s="40">
        <v>402575</v>
      </c>
      <c r="C115" s="40" t="s">
        <v>343</v>
      </c>
      <c r="D115" s="40" t="s">
        <v>69</v>
      </c>
      <c r="E115" s="40">
        <v>1998</v>
      </c>
      <c r="F115" s="40" t="s">
        <v>139</v>
      </c>
      <c r="G115" s="40" t="s">
        <v>153</v>
      </c>
      <c r="H115" s="40" t="s">
        <v>154</v>
      </c>
      <c r="I115" s="40" t="s">
        <v>216</v>
      </c>
      <c r="J115">
        <f t="shared" si="0"/>
        <v>0</v>
      </c>
      <c r="K115" s="1">
        <f t="shared" si="1"/>
        <v>0</v>
      </c>
      <c r="L115" s="1">
        <f t="shared" si="2"/>
        <v>402575</v>
      </c>
    </row>
    <row r="116" spans="1:12" ht="14.25">
      <c r="A116" s="40">
        <v>31066</v>
      </c>
      <c r="B116" s="40">
        <v>1810435</v>
      </c>
      <c r="C116" s="40" t="s">
        <v>68</v>
      </c>
      <c r="D116" s="40" t="s">
        <v>69</v>
      </c>
      <c r="E116" s="40">
        <v>1982</v>
      </c>
      <c r="F116" s="40" t="s">
        <v>139</v>
      </c>
      <c r="G116" s="40" t="s">
        <v>163</v>
      </c>
      <c r="H116" s="40" t="s">
        <v>38</v>
      </c>
      <c r="I116" s="40" t="s">
        <v>155</v>
      </c>
      <c r="J116">
        <f t="shared" si="0"/>
        <v>0</v>
      </c>
      <c r="K116" s="1">
        <f t="shared" si="1"/>
        <v>0</v>
      </c>
      <c r="L116" s="1">
        <f t="shared" si="2"/>
        <v>1810435</v>
      </c>
    </row>
    <row r="117" spans="1:12" ht="14.25">
      <c r="A117" s="40">
        <v>16612</v>
      </c>
      <c r="B117" s="40">
        <v>352662</v>
      </c>
      <c r="C117" s="40" t="s">
        <v>344</v>
      </c>
      <c r="D117" s="40" t="s">
        <v>157</v>
      </c>
      <c r="E117" s="40">
        <v>1973</v>
      </c>
      <c r="F117" s="40" t="s">
        <v>139</v>
      </c>
      <c r="G117" s="40" t="s">
        <v>158</v>
      </c>
      <c r="H117" s="40" t="s">
        <v>159</v>
      </c>
      <c r="I117" s="40" t="s">
        <v>23</v>
      </c>
      <c r="J117">
        <f t="shared" si="0"/>
        <v>0</v>
      </c>
      <c r="K117" s="1">
        <f t="shared" si="1"/>
        <v>0</v>
      </c>
      <c r="L117" s="1">
        <f t="shared" si="2"/>
        <v>352662</v>
      </c>
    </row>
    <row r="118" spans="1:12" ht="14.25">
      <c r="A118" s="40">
        <v>16599</v>
      </c>
      <c r="C118" s="40" t="s">
        <v>345</v>
      </c>
      <c r="D118" s="40" t="s">
        <v>27</v>
      </c>
      <c r="E118" s="40">
        <v>1962</v>
      </c>
      <c r="F118" s="40" t="s">
        <v>139</v>
      </c>
      <c r="G118" s="40" t="s">
        <v>158</v>
      </c>
      <c r="H118" s="40" t="s">
        <v>159</v>
      </c>
      <c r="I118" s="40" t="s">
        <v>178</v>
      </c>
      <c r="J118">
        <f t="shared" si="0"/>
        <v>0</v>
      </c>
      <c r="K118" s="1">
        <f t="shared" si="1"/>
        <v>0</v>
      </c>
      <c r="L118" s="1">
        <f t="shared" si="2"/>
        <v>0</v>
      </c>
    </row>
    <row r="119" spans="1:12" ht="14.25">
      <c r="A119" s="40">
        <v>28304</v>
      </c>
      <c r="B119" s="40">
        <v>2015555</v>
      </c>
      <c r="C119" s="40" t="s">
        <v>120</v>
      </c>
      <c r="D119" s="40" t="s">
        <v>121</v>
      </c>
      <c r="E119" s="40">
        <v>2005</v>
      </c>
      <c r="F119" s="40" t="s">
        <v>139</v>
      </c>
      <c r="G119" s="40" t="s">
        <v>196</v>
      </c>
      <c r="H119" s="40" t="s">
        <v>197</v>
      </c>
      <c r="I119" s="40" t="s">
        <v>134</v>
      </c>
      <c r="J119">
        <f t="shared" si="0"/>
        <v>0</v>
      </c>
      <c r="K119" s="1">
        <f t="shared" si="1"/>
        <v>0</v>
      </c>
      <c r="L119" s="1">
        <f t="shared" si="2"/>
        <v>2015555</v>
      </c>
    </row>
    <row r="120" spans="1:12" ht="14.25">
      <c r="A120" s="40">
        <v>28305</v>
      </c>
      <c r="B120" s="40">
        <v>2015569</v>
      </c>
      <c r="C120" s="40" t="s">
        <v>120</v>
      </c>
      <c r="D120" s="40" t="s">
        <v>127</v>
      </c>
      <c r="E120" s="40">
        <v>2003</v>
      </c>
      <c r="F120" s="40" t="s">
        <v>148</v>
      </c>
      <c r="G120" s="40" t="s">
        <v>196</v>
      </c>
      <c r="H120" s="40" t="s">
        <v>197</v>
      </c>
      <c r="I120" s="40" t="s">
        <v>278</v>
      </c>
      <c r="J120">
        <f t="shared" si="0"/>
        <v>0</v>
      </c>
      <c r="K120" s="1">
        <f t="shared" si="1"/>
        <v>0</v>
      </c>
      <c r="L120" s="1">
        <f t="shared" si="2"/>
        <v>2015569</v>
      </c>
    </row>
    <row r="121" spans="1:12" ht="14.25">
      <c r="A121" s="40">
        <v>28303</v>
      </c>
      <c r="B121" s="40">
        <v>2015560</v>
      </c>
      <c r="C121" s="40" t="s">
        <v>120</v>
      </c>
      <c r="D121" s="40" t="s">
        <v>80</v>
      </c>
      <c r="E121" s="40">
        <v>1980</v>
      </c>
      <c r="F121" s="40" t="s">
        <v>148</v>
      </c>
      <c r="G121" s="40" t="s">
        <v>196</v>
      </c>
      <c r="H121" s="40" t="s">
        <v>197</v>
      </c>
      <c r="I121" s="40" t="s">
        <v>81</v>
      </c>
      <c r="J121">
        <f t="shared" si="0"/>
        <v>0</v>
      </c>
      <c r="K121" s="1">
        <f t="shared" si="1"/>
        <v>0</v>
      </c>
      <c r="L121" s="1">
        <f t="shared" si="2"/>
        <v>2015560</v>
      </c>
    </row>
    <row r="122" spans="1:12" ht="14.25">
      <c r="A122" s="40">
        <v>28302</v>
      </c>
      <c r="B122" s="40">
        <v>2015554</v>
      </c>
      <c r="C122" s="40" t="s">
        <v>120</v>
      </c>
      <c r="D122" s="40" t="s">
        <v>346</v>
      </c>
      <c r="E122" s="40">
        <v>1980</v>
      </c>
      <c r="F122" s="40" t="s">
        <v>139</v>
      </c>
      <c r="G122" s="40" t="s">
        <v>196</v>
      </c>
      <c r="H122" s="40" t="s">
        <v>197</v>
      </c>
      <c r="I122" s="40" t="s">
        <v>19</v>
      </c>
      <c r="J122">
        <f t="shared" si="0"/>
        <v>0</v>
      </c>
      <c r="K122" s="1">
        <f t="shared" si="1"/>
        <v>0</v>
      </c>
      <c r="L122" s="1">
        <f t="shared" si="2"/>
        <v>2015554</v>
      </c>
    </row>
    <row r="123" spans="1:12" ht="14.25">
      <c r="A123" s="40">
        <v>9723</v>
      </c>
      <c r="B123" s="40">
        <v>304292</v>
      </c>
      <c r="C123" s="40" t="s">
        <v>347</v>
      </c>
      <c r="D123" s="40" t="s">
        <v>348</v>
      </c>
      <c r="E123" s="40">
        <v>1989</v>
      </c>
      <c r="F123" s="40" t="s">
        <v>148</v>
      </c>
      <c r="G123" s="40" t="s">
        <v>187</v>
      </c>
      <c r="H123" s="40" t="s">
        <v>188</v>
      </c>
      <c r="I123" s="40" t="s">
        <v>58</v>
      </c>
      <c r="J123">
        <f t="shared" si="0"/>
        <v>0</v>
      </c>
      <c r="K123" s="1">
        <f t="shared" si="1"/>
        <v>0</v>
      </c>
      <c r="L123" s="1">
        <f t="shared" si="2"/>
        <v>304292</v>
      </c>
    </row>
    <row r="124" spans="1:12" ht="14.25">
      <c r="A124" s="40">
        <v>9721</v>
      </c>
      <c r="B124" s="40">
        <v>9608106</v>
      </c>
      <c r="C124" s="40" t="s">
        <v>347</v>
      </c>
      <c r="D124" s="40" t="s">
        <v>280</v>
      </c>
      <c r="E124" s="40">
        <v>1960</v>
      </c>
      <c r="F124" s="40" t="s">
        <v>139</v>
      </c>
      <c r="G124" s="40" t="s">
        <v>187</v>
      </c>
      <c r="H124" s="40" t="s">
        <v>188</v>
      </c>
      <c r="I124" s="40" t="s">
        <v>164</v>
      </c>
      <c r="J124">
        <f t="shared" si="0"/>
        <v>0</v>
      </c>
      <c r="K124" s="1">
        <f t="shared" si="1"/>
        <v>0</v>
      </c>
      <c r="L124" s="1">
        <f t="shared" si="2"/>
        <v>9608106</v>
      </c>
    </row>
    <row r="125" spans="1:12" ht="14.25">
      <c r="A125" s="40">
        <v>9724</v>
      </c>
      <c r="B125" s="40">
        <v>228609</v>
      </c>
      <c r="C125" s="40" t="s">
        <v>347</v>
      </c>
      <c r="D125" s="40" t="s">
        <v>349</v>
      </c>
      <c r="E125" s="40">
        <v>1991</v>
      </c>
      <c r="F125" s="40" t="s">
        <v>139</v>
      </c>
      <c r="G125" s="40" t="s">
        <v>187</v>
      </c>
      <c r="H125" s="40" t="s">
        <v>188</v>
      </c>
      <c r="I125" s="40" t="s">
        <v>155</v>
      </c>
      <c r="J125">
        <f t="shared" si="0"/>
        <v>0</v>
      </c>
      <c r="K125" s="1">
        <f t="shared" si="1"/>
        <v>0</v>
      </c>
      <c r="L125" s="1">
        <f t="shared" si="2"/>
        <v>228609</v>
      </c>
    </row>
    <row r="126" spans="1:12" ht="14.25">
      <c r="A126" s="40">
        <v>11221</v>
      </c>
      <c r="B126" s="40">
        <v>9978106</v>
      </c>
      <c r="C126" s="40" t="s">
        <v>347</v>
      </c>
      <c r="D126" s="40" t="s">
        <v>350</v>
      </c>
      <c r="E126" s="40">
        <v>1997</v>
      </c>
      <c r="F126" s="40" t="s">
        <v>139</v>
      </c>
      <c r="G126" s="40" t="s">
        <v>187</v>
      </c>
      <c r="H126" s="40" t="s">
        <v>188</v>
      </c>
      <c r="I126" s="40" t="s">
        <v>216</v>
      </c>
      <c r="J126">
        <f t="shared" si="0"/>
        <v>0</v>
      </c>
      <c r="K126" s="1">
        <f t="shared" si="1"/>
        <v>0</v>
      </c>
      <c r="L126" s="1">
        <f t="shared" si="2"/>
        <v>9978106</v>
      </c>
    </row>
    <row r="127" spans="1:12" ht="14.25">
      <c r="A127" s="40">
        <v>8603</v>
      </c>
      <c r="B127" s="40">
        <v>1420125</v>
      </c>
      <c r="C127" s="40" t="s">
        <v>351</v>
      </c>
      <c r="D127" s="40" t="s">
        <v>255</v>
      </c>
      <c r="E127" s="40">
        <v>1974</v>
      </c>
      <c r="F127" s="40" t="s">
        <v>139</v>
      </c>
      <c r="G127" s="40" t="s">
        <v>247</v>
      </c>
      <c r="H127" s="40" t="s">
        <v>248</v>
      </c>
      <c r="I127" s="40" t="s">
        <v>23</v>
      </c>
      <c r="J127">
        <f t="shared" si="0"/>
        <v>0</v>
      </c>
      <c r="K127" s="1">
        <f t="shared" si="1"/>
        <v>0</v>
      </c>
      <c r="L127" s="1">
        <f t="shared" si="2"/>
        <v>1420125</v>
      </c>
    </row>
    <row r="128" spans="1:12" ht="14.25">
      <c r="A128" s="40">
        <v>30912</v>
      </c>
      <c r="C128" s="40" t="s">
        <v>352</v>
      </c>
      <c r="D128" s="40" t="s">
        <v>353</v>
      </c>
      <c r="E128" s="40">
        <v>1979</v>
      </c>
      <c r="F128" s="40" t="s">
        <v>148</v>
      </c>
      <c r="G128" s="40" t="s">
        <v>196</v>
      </c>
      <c r="H128" s="40" t="s">
        <v>197</v>
      </c>
      <c r="I128" s="40" t="s">
        <v>81</v>
      </c>
      <c r="J128">
        <f t="shared" si="0"/>
        <v>0</v>
      </c>
      <c r="K128" s="1">
        <f t="shared" si="1"/>
        <v>0</v>
      </c>
      <c r="L128" s="1">
        <f t="shared" si="2"/>
        <v>0</v>
      </c>
    </row>
    <row r="129" spans="1:12" ht="14.25">
      <c r="A129" s="40">
        <v>16393</v>
      </c>
      <c r="B129" s="40">
        <v>1404075</v>
      </c>
      <c r="C129" s="40" t="s">
        <v>354</v>
      </c>
      <c r="D129" s="40" t="s">
        <v>355</v>
      </c>
      <c r="E129" s="40">
        <v>1997</v>
      </c>
      <c r="F129" s="40" t="s">
        <v>148</v>
      </c>
      <c r="G129" s="40" t="s">
        <v>153</v>
      </c>
      <c r="H129" s="40" t="s">
        <v>154</v>
      </c>
      <c r="I129" s="40" t="s">
        <v>262</v>
      </c>
      <c r="J129">
        <f t="shared" si="0"/>
        <v>0</v>
      </c>
      <c r="K129" s="1">
        <f t="shared" si="1"/>
        <v>0</v>
      </c>
      <c r="L129" s="1">
        <f t="shared" si="2"/>
        <v>1404075</v>
      </c>
    </row>
    <row r="130" spans="1:12" ht="14.25">
      <c r="A130" s="40">
        <v>16986</v>
      </c>
      <c r="B130" s="40">
        <v>344898</v>
      </c>
      <c r="C130" s="40" t="s">
        <v>354</v>
      </c>
      <c r="D130" s="40" t="s">
        <v>356</v>
      </c>
      <c r="E130" s="40">
        <v>1999</v>
      </c>
      <c r="F130" s="40" t="s">
        <v>139</v>
      </c>
      <c r="G130" s="40" t="s">
        <v>153</v>
      </c>
      <c r="H130" s="40" t="s">
        <v>154</v>
      </c>
      <c r="I130" s="40" t="s">
        <v>176</v>
      </c>
      <c r="J130">
        <f t="shared" si="0"/>
        <v>0</v>
      </c>
      <c r="K130" s="1">
        <f t="shared" si="1"/>
        <v>0</v>
      </c>
      <c r="L130" s="1">
        <f t="shared" si="2"/>
        <v>344898</v>
      </c>
    </row>
    <row r="131" spans="1:12" ht="14.25">
      <c r="A131" s="40">
        <v>16394</v>
      </c>
      <c r="B131" s="40">
        <v>1001966</v>
      </c>
      <c r="C131" s="40" t="s">
        <v>354</v>
      </c>
      <c r="D131" s="40" t="s">
        <v>357</v>
      </c>
      <c r="E131" s="40">
        <v>1966</v>
      </c>
      <c r="F131" s="40" t="s">
        <v>139</v>
      </c>
      <c r="G131" s="40" t="s">
        <v>153</v>
      </c>
      <c r="H131" s="40" t="s">
        <v>154</v>
      </c>
      <c r="I131" s="40" t="s">
        <v>232</v>
      </c>
      <c r="J131">
        <f t="shared" si="0"/>
        <v>0</v>
      </c>
      <c r="K131" s="1">
        <f t="shared" si="1"/>
        <v>0</v>
      </c>
      <c r="L131" s="1">
        <f t="shared" si="2"/>
        <v>1001966</v>
      </c>
    </row>
    <row r="132" spans="1:12" ht="14.25">
      <c r="A132" s="40">
        <v>14939</v>
      </c>
      <c r="B132" s="40">
        <v>1968103</v>
      </c>
      <c r="C132" s="40" t="s">
        <v>358</v>
      </c>
      <c r="D132" s="40" t="s">
        <v>359</v>
      </c>
      <c r="E132" s="40">
        <v>1968</v>
      </c>
      <c r="F132" s="40" t="s">
        <v>148</v>
      </c>
      <c r="G132" s="40" t="s">
        <v>153</v>
      </c>
      <c r="H132" s="40" t="s">
        <v>154</v>
      </c>
      <c r="I132" s="40" t="s">
        <v>183</v>
      </c>
      <c r="J132">
        <f t="shared" si="0"/>
        <v>0</v>
      </c>
      <c r="K132" s="1">
        <f t="shared" si="1"/>
        <v>0</v>
      </c>
      <c r="L132" s="1">
        <f t="shared" si="2"/>
        <v>1968103</v>
      </c>
    </row>
    <row r="133" spans="1:12" ht="14.25">
      <c r="A133" s="40">
        <v>12405</v>
      </c>
      <c r="B133" s="40">
        <v>1810404</v>
      </c>
      <c r="C133" s="40" t="s">
        <v>360</v>
      </c>
      <c r="D133" s="40" t="s">
        <v>361</v>
      </c>
      <c r="E133" s="40">
        <v>1998</v>
      </c>
      <c r="F133" s="40" t="s">
        <v>139</v>
      </c>
      <c r="G133" s="40" t="s">
        <v>163</v>
      </c>
      <c r="H133" s="40" t="s">
        <v>38</v>
      </c>
      <c r="I133" s="40" t="s">
        <v>216</v>
      </c>
      <c r="J133">
        <f t="shared" si="0"/>
        <v>0</v>
      </c>
      <c r="K133" s="1">
        <f t="shared" si="1"/>
        <v>0</v>
      </c>
      <c r="L133" s="1">
        <f t="shared" si="2"/>
        <v>1810404</v>
      </c>
    </row>
    <row r="134" spans="1:12" ht="14.25">
      <c r="A134" s="40">
        <v>673</v>
      </c>
      <c r="B134" s="40">
        <v>40229</v>
      </c>
      <c r="C134" s="40" t="s">
        <v>360</v>
      </c>
      <c r="D134" s="40" t="s">
        <v>27</v>
      </c>
      <c r="E134" s="40">
        <v>1970</v>
      </c>
      <c r="F134" s="40" t="s">
        <v>139</v>
      </c>
      <c r="G134" s="40" t="s">
        <v>163</v>
      </c>
      <c r="H134" s="40" t="s">
        <v>38</v>
      </c>
      <c r="I134" s="40" t="s">
        <v>232</v>
      </c>
      <c r="J134">
        <f t="shared" si="0"/>
        <v>0</v>
      </c>
      <c r="K134" s="1">
        <f t="shared" si="1"/>
        <v>0</v>
      </c>
      <c r="L134" s="1">
        <f t="shared" si="2"/>
        <v>40229</v>
      </c>
    </row>
    <row r="135" spans="1:12" ht="14.25">
      <c r="A135" s="40">
        <v>16693</v>
      </c>
      <c r="B135" s="40">
        <v>40376</v>
      </c>
      <c r="C135" s="40" t="s">
        <v>360</v>
      </c>
      <c r="D135" s="40" t="s">
        <v>362</v>
      </c>
      <c r="E135" s="40">
        <v>2001</v>
      </c>
      <c r="F135" s="40" t="s">
        <v>148</v>
      </c>
      <c r="G135" s="40" t="s">
        <v>163</v>
      </c>
      <c r="H135" s="40" t="s">
        <v>38</v>
      </c>
      <c r="I135" s="40" t="s">
        <v>103</v>
      </c>
      <c r="J135">
        <f t="shared" si="0"/>
        <v>0</v>
      </c>
      <c r="K135" s="1">
        <f t="shared" si="1"/>
        <v>0</v>
      </c>
      <c r="L135" s="1">
        <f t="shared" si="2"/>
        <v>40376</v>
      </c>
    </row>
    <row r="136" spans="1:12" ht="14.25">
      <c r="A136" s="40">
        <v>12404</v>
      </c>
      <c r="B136" s="40">
        <v>1810403</v>
      </c>
      <c r="C136" s="40" t="s">
        <v>360</v>
      </c>
      <c r="D136" s="40" t="s">
        <v>363</v>
      </c>
      <c r="E136" s="40">
        <v>1996</v>
      </c>
      <c r="F136" s="40" t="s">
        <v>139</v>
      </c>
      <c r="G136" s="40" t="s">
        <v>163</v>
      </c>
      <c r="H136" s="40" t="s">
        <v>38</v>
      </c>
      <c r="I136" s="40" t="s">
        <v>330</v>
      </c>
      <c r="J136">
        <f t="shared" si="0"/>
        <v>0</v>
      </c>
      <c r="K136" s="1">
        <f t="shared" si="1"/>
        <v>0</v>
      </c>
      <c r="L136" s="1">
        <f t="shared" si="2"/>
        <v>1810403</v>
      </c>
    </row>
    <row r="137" spans="1:12" ht="14.25">
      <c r="A137" s="40">
        <v>14862</v>
      </c>
      <c r="B137" s="40">
        <v>208401</v>
      </c>
      <c r="C137" s="40" t="s">
        <v>86</v>
      </c>
      <c r="D137" s="40" t="s">
        <v>87</v>
      </c>
      <c r="E137" s="40">
        <v>1956</v>
      </c>
      <c r="F137" s="40" t="s">
        <v>139</v>
      </c>
      <c r="G137" s="40" t="s">
        <v>153</v>
      </c>
      <c r="H137" s="40" t="s">
        <v>154</v>
      </c>
      <c r="I137" s="40" t="s">
        <v>164</v>
      </c>
      <c r="J137">
        <f t="shared" si="0"/>
        <v>0</v>
      </c>
      <c r="K137" s="1">
        <f t="shared" si="1"/>
        <v>0</v>
      </c>
      <c r="L137" s="1">
        <f t="shared" si="2"/>
        <v>208401</v>
      </c>
    </row>
    <row r="138" spans="1:12" ht="14.25">
      <c r="A138" s="40">
        <v>12406</v>
      </c>
      <c r="B138" s="40">
        <v>1810420</v>
      </c>
      <c r="C138" s="40" t="s">
        <v>37</v>
      </c>
      <c r="D138" s="40" t="s">
        <v>27</v>
      </c>
      <c r="E138" s="40">
        <v>1976</v>
      </c>
      <c r="F138" s="40" t="s">
        <v>139</v>
      </c>
      <c r="G138" s="40" t="s">
        <v>163</v>
      </c>
      <c r="H138" s="40" t="s">
        <v>38</v>
      </c>
      <c r="I138" s="40" t="s">
        <v>19</v>
      </c>
      <c r="J138">
        <f t="shared" si="0"/>
        <v>0</v>
      </c>
      <c r="K138" s="1">
        <f t="shared" si="1"/>
        <v>0</v>
      </c>
      <c r="L138" s="1">
        <f t="shared" si="2"/>
        <v>1810420</v>
      </c>
    </row>
    <row r="139" spans="1:12" ht="14.25">
      <c r="A139" s="40">
        <v>29063</v>
      </c>
      <c r="B139" s="40">
        <v>424128</v>
      </c>
      <c r="C139" s="40" t="s">
        <v>364</v>
      </c>
      <c r="D139" s="40" t="s">
        <v>365</v>
      </c>
      <c r="E139" s="40">
        <v>1964</v>
      </c>
      <c r="F139" s="40" t="s">
        <v>139</v>
      </c>
      <c r="G139" s="40" t="s">
        <v>163</v>
      </c>
      <c r="H139" s="40" t="s">
        <v>38</v>
      </c>
      <c r="I139" s="40" t="s">
        <v>178</v>
      </c>
      <c r="J139">
        <f t="shared" si="0"/>
        <v>0</v>
      </c>
      <c r="K139" s="1">
        <f t="shared" si="1"/>
        <v>0</v>
      </c>
      <c r="L139" s="1">
        <f t="shared" si="2"/>
        <v>424128</v>
      </c>
    </row>
    <row r="140" spans="1:12" ht="14.25">
      <c r="A140" s="40">
        <v>30183</v>
      </c>
      <c r="C140" s="40" t="s">
        <v>366</v>
      </c>
      <c r="D140" s="40" t="s">
        <v>165</v>
      </c>
      <c r="E140" s="40">
        <v>1973</v>
      </c>
      <c r="F140" s="40" t="s">
        <v>148</v>
      </c>
      <c r="G140" s="40" t="s">
        <v>153</v>
      </c>
      <c r="H140" s="40" t="s">
        <v>154</v>
      </c>
      <c r="I140" s="40" t="s">
        <v>224</v>
      </c>
      <c r="J140">
        <f t="shared" si="0"/>
        <v>0</v>
      </c>
      <c r="K140" s="1">
        <f t="shared" si="1"/>
        <v>0</v>
      </c>
      <c r="L140" s="1">
        <f t="shared" si="2"/>
        <v>0</v>
      </c>
    </row>
    <row r="141" spans="1:12" ht="14.25">
      <c r="A141" s="40">
        <v>30181</v>
      </c>
      <c r="C141" s="40" t="s">
        <v>366</v>
      </c>
      <c r="D141" s="40" t="s">
        <v>367</v>
      </c>
      <c r="E141" s="40">
        <v>2006</v>
      </c>
      <c r="F141" s="40" t="s">
        <v>139</v>
      </c>
      <c r="G141" s="40" t="s">
        <v>153</v>
      </c>
      <c r="H141" s="40" t="s">
        <v>154</v>
      </c>
      <c r="I141" s="40" t="s">
        <v>134</v>
      </c>
      <c r="J141">
        <f t="shared" si="0"/>
        <v>0</v>
      </c>
      <c r="K141" s="1">
        <f t="shared" si="1"/>
        <v>0</v>
      </c>
      <c r="L141" s="1">
        <f t="shared" si="2"/>
        <v>0</v>
      </c>
    </row>
    <row r="142" spans="1:12" ht="14.25">
      <c r="A142" s="40">
        <v>18001</v>
      </c>
      <c r="B142" s="40">
        <v>340472</v>
      </c>
      <c r="C142" s="40" t="s">
        <v>368</v>
      </c>
      <c r="D142" s="40" t="s">
        <v>76</v>
      </c>
      <c r="E142" s="40">
        <v>1974</v>
      </c>
      <c r="F142" s="40" t="s">
        <v>139</v>
      </c>
      <c r="G142" s="40" t="s">
        <v>153</v>
      </c>
      <c r="H142" s="40" t="s">
        <v>154</v>
      </c>
      <c r="I142" s="40" t="s">
        <v>23</v>
      </c>
      <c r="J142">
        <f t="shared" si="0"/>
        <v>0</v>
      </c>
      <c r="K142" s="1">
        <f t="shared" si="1"/>
        <v>0</v>
      </c>
      <c r="L142" s="1">
        <f t="shared" si="2"/>
        <v>340472</v>
      </c>
    </row>
    <row r="143" spans="1:12" ht="14.25">
      <c r="A143" s="40">
        <v>30908</v>
      </c>
      <c r="B143" s="40">
        <v>2015552</v>
      </c>
      <c r="C143" s="40" t="s">
        <v>28</v>
      </c>
      <c r="D143" s="40" t="s">
        <v>369</v>
      </c>
      <c r="E143" s="40">
        <v>2009</v>
      </c>
      <c r="F143" s="40" t="s">
        <v>148</v>
      </c>
      <c r="G143" s="40" t="s">
        <v>196</v>
      </c>
      <c r="H143" s="40" t="s">
        <v>197</v>
      </c>
      <c r="I143" s="40" t="s">
        <v>131</v>
      </c>
      <c r="J143">
        <f t="shared" si="0"/>
        <v>0</v>
      </c>
      <c r="K143" s="1">
        <f t="shared" si="1"/>
        <v>0</v>
      </c>
      <c r="L143" s="1">
        <f t="shared" si="2"/>
        <v>2015552</v>
      </c>
    </row>
    <row r="144" spans="1:12" ht="14.25">
      <c r="A144" s="40">
        <v>28547</v>
      </c>
      <c r="B144" s="40">
        <v>1810502</v>
      </c>
      <c r="C144" s="40" t="s">
        <v>28</v>
      </c>
      <c r="D144" s="40" t="s">
        <v>82</v>
      </c>
      <c r="E144" s="40">
        <v>1981</v>
      </c>
      <c r="F144" s="40" t="s">
        <v>148</v>
      </c>
      <c r="G144" s="40" t="s">
        <v>196</v>
      </c>
      <c r="H144" s="40" t="s">
        <v>197</v>
      </c>
      <c r="I144" s="40" t="s">
        <v>58</v>
      </c>
      <c r="J144">
        <f t="shared" si="0"/>
        <v>0</v>
      </c>
      <c r="K144" s="1">
        <f t="shared" si="1"/>
        <v>0</v>
      </c>
      <c r="L144" s="1">
        <f t="shared" si="2"/>
        <v>1810502</v>
      </c>
    </row>
    <row r="145" spans="1:12" ht="14.25">
      <c r="A145" s="40">
        <v>28546</v>
      </c>
      <c r="B145" s="40">
        <v>1810501</v>
      </c>
      <c r="C145" s="40" t="s">
        <v>28</v>
      </c>
      <c r="D145" s="40" t="s">
        <v>29</v>
      </c>
      <c r="E145" s="40">
        <v>1980</v>
      </c>
      <c r="F145" s="40" t="s">
        <v>139</v>
      </c>
      <c r="G145" s="40" t="s">
        <v>196</v>
      </c>
      <c r="H145" s="40" t="s">
        <v>197</v>
      </c>
      <c r="I145" s="40" t="s">
        <v>19</v>
      </c>
      <c r="J145">
        <f t="shared" si="0"/>
        <v>0</v>
      </c>
      <c r="K145" s="1">
        <f t="shared" si="1"/>
        <v>0</v>
      </c>
      <c r="L145" s="1">
        <f t="shared" si="2"/>
        <v>1810501</v>
      </c>
    </row>
    <row r="146" spans="1:12" ht="14.25">
      <c r="A146" s="40">
        <v>12283</v>
      </c>
      <c r="B146" s="40">
        <v>1880702</v>
      </c>
      <c r="C146" s="40" t="s">
        <v>370</v>
      </c>
      <c r="D146" s="40" t="s">
        <v>288</v>
      </c>
      <c r="E146" s="40">
        <v>1987</v>
      </c>
      <c r="F146" s="40" t="s">
        <v>139</v>
      </c>
      <c r="G146" s="40" t="s">
        <v>153</v>
      </c>
      <c r="H146" s="40" t="s">
        <v>154</v>
      </c>
      <c r="I146" s="40" t="s">
        <v>155</v>
      </c>
      <c r="J146">
        <f t="shared" si="0"/>
        <v>0</v>
      </c>
      <c r="K146" s="1">
        <f t="shared" si="1"/>
        <v>0</v>
      </c>
      <c r="L146" s="1">
        <f t="shared" si="2"/>
        <v>1880702</v>
      </c>
    </row>
    <row r="147" spans="1:12" ht="14.25">
      <c r="A147" s="40">
        <v>27581</v>
      </c>
      <c r="B147" s="40">
        <v>424129</v>
      </c>
      <c r="C147" s="40" t="s">
        <v>371</v>
      </c>
      <c r="D147" s="40" t="s">
        <v>372</v>
      </c>
      <c r="E147" s="40">
        <v>1958</v>
      </c>
      <c r="F147" s="40" t="s">
        <v>148</v>
      </c>
      <c r="G147" s="40" t="s">
        <v>163</v>
      </c>
      <c r="H147" s="40" t="s">
        <v>38</v>
      </c>
      <c r="I147" s="40" t="s">
        <v>166</v>
      </c>
      <c r="J147">
        <f t="shared" si="0"/>
        <v>0</v>
      </c>
      <c r="K147" s="1">
        <f t="shared" si="1"/>
        <v>0</v>
      </c>
      <c r="L147" s="1">
        <f t="shared" si="2"/>
        <v>424129</v>
      </c>
    </row>
    <row r="148" spans="1:12" ht="14.25">
      <c r="A148" s="40">
        <v>12670</v>
      </c>
      <c r="C148" s="40" t="s">
        <v>373</v>
      </c>
      <c r="D148" s="40" t="s">
        <v>374</v>
      </c>
      <c r="E148" s="40">
        <v>1977</v>
      </c>
      <c r="F148" s="40" t="s">
        <v>139</v>
      </c>
      <c r="G148" s="40" t="s">
        <v>158</v>
      </c>
      <c r="H148" s="40" t="s">
        <v>159</v>
      </c>
      <c r="I148" s="40" t="s">
        <v>19</v>
      </c>
      <c r="J148">
        <f t="shared" si="0"/>
        <v>0</v>
      </c>
      <c r="K148" s="1">
        <f t="shared" si="1"/>
        <v>0</v>
      </c>
      <c r="L148" s="1">
        <f t="shared" si="2"/>
        <v>0</v>
      </c>
    </row>
    <row r="149" spans="1:12" ht="14.25">
      <c r="A149" s="40">
        <v>18903</v>
      </c>
      <c r="C149" s="40" t="s">
        <v>375</v>
      </c>
      <c r="D149" s="40" t="s">
        <v>376</v>
      </c>
      <c r="E149" s="40">
        <v>1966</v>
      </c>
      <c r="F149" s="40" t="s">
        <v>139</v>
      </c>
      <c r="G149" s="40" t="s">
        <v>158</v>
      </c>
      <c r="H149" s="40" t="s">
        <v>159</v>
      </c>
      <c r="I149" s="40" t="s">
        <v>232</v>
      </c>
      <c r="J149">
        <f t="shared" si="0"/>
        <v>0</v>
      </c>
      <c r="K149" s="1">
        <f t="shared" si="1"/>
        <v>0</v>
      </c>
      <c r="L149" s="1">
        <f t="shared" si="2"/>
        <v>0</v>
      </c>
    </row>
    <row r="150" spans="1:12" ht="14.25">
      <c r="A150" s="40">
        <v>22712</v>
      </c>
      <c r="B150" s="40">
        <v>424126</v>
      </c>
      <c r="C150" s="40" t="s">
        <v>377</v>
      </c>
      <c r="D150" s="40" t="s">
        <v>97</v>
      </c>
      <c r="E150" s="40">
        <v>1974</v>
      </c>
      <c r="F150" s="40" t="s">
        <v>148</v>
      </c>
      <c r="G150" s="40" t="s">
        <v>163</v>
      </c>
      <c r="H150" s="40" t="s">
        <v>38</v>
      </c>
      <c r="I150" s="40" t="s">
        <v>224</v>
      </c>
      <c r="J150">
        <f t="shared" si="0"/>
        <v>0</v>
      </c>
      <c r="K150" s="1">
        <f t="shared" si="1"/>
        <v>0</v>
      </c>
      <c r="L150" s="1">
        <f t="shared" si="2"/>
        <v>424126</v>
      </c>
    </row>
    <row r="151" spans="1:12" ht="14.25">
      <c r="A151" s="40">
        <v>22710</v>
      </c>
      <c r="B151" s="40">
        <v>1810426</v>
      </c>
      <c r="C151" s="40" t="s">
        <v>377</v>
      </c>
      <c r="D151" s="40" t="s">
        <v>378</v>
      </c>
      <c r="E151" s="40">
        <v>2002</v>
      </c>
      <c r="F151" s="40" t="s">
        <v>148</v>
      </c>
      <c r="G151" s="40" t="s">
        <v>163</v>
      </c>
      <c r="H151" s="40" t="s">
        <v>38</v>
      </c>
      <c r="I151" s="40" t="s">
        <v>103</v>
      </c>
      <c r="J151">
        <f t="shared" si="0"/>
        <v>0</v>
      </c>
      <c r="K151" s="1">
        <f t="shared" si="1"/>
        <v>0</v>
      </c>
      <c r="L151" s="1">
        <f t="shared" si="2"/>
        <v>1810426</v>
      </c>
    </row>
    <row r="152" spans="1:12" ht="14.25">
      <c r="A152" s="40">
        <v>22711</v>
      </c>
      <c r="B152" s="40">
        <v>1810427</v>
      </c>
      <c r="C152" s="40" t="s">
        <v>377</v>
      </c>
      <c r="D152" s="40" t="s">
        <v>369</v>
      </c>
      <c r="E152" s="40">
        <v>1998</v>
      </c>
      <c r="F152" s="40" t="s">
        <v>148</v>
      </c>
      <c r="G152" s="40" t="s">
        <v>163</v>
      </c>
      <c r="H152" s="40" t="s">
        <v>38</v>
      </c>
      <c r="I152" s="40" t="s">
        <v>262</v>
      </c>
      <c r="J152">
        <f t="shared" si="0"/>
        <v>0</v>
      </c>
      <c r="K152" s="1">
        <f t="shared" si="1"/>
        <v>0</v>
      </c>
      <c r="L152" s="1">
        <f t="shared" si="2"/>
        <v>1810427</v>
      </c>
    </row>
    <row r="153" spans="1:12" ht="14.25">
      <c r="A153" s="40">
        <v>22597</v>
      </c>
      <c r="B153" s="40">
        <v>1810406</v>
      </c>
      <c r="C153" s="40" t="s">
        <v>377</v>
      </c>
      <c r="D153" s="40" t="s">
        <v>379</v>
      </c>
      <c r="E153" s="40">
        <v>1974</v>
      </c>
      <c r="F153" s="40" t="s">
        <v>139</v>
      </c>
      <c r="G153" s="40" t="s">
        <v>163</v>
      </c>
      <c r="H153" s="40" t="s">
        <v>38</v>
      </c>
      <c r="I153" s="40" t="s">
        <v>23</v>
      </c>
      <c r="J153">
        <f t="shared" si="0"/>
        <v>0</v>
      </c>
      <c r="K153" s="1">
        <f t="shared" si="1"/>
        <v>0</v>
      </c>
      <c r="L153" s="1">
        <f t="shared" si="2"/>
        <v>1810406</v>
      </c>
    </row>
    <row r="154" spans="1:12" ht="14.25">
      <c r="A154" s="40">
        <v>30007</v>
      </c>
      <c r="B154" s="40">
        <v>1698106</v>
      </c>
      <c r="C154" s="40" t="s">
        <v>380</v>
      </c>
      <c r="D154" s="40" t="s">
        <v>379</v>
      </c>
      <c r="E154" s="40">
        <v>1969</v>
      </c>
      <c r="F154" s="40" t="s">
        <v>139</v>
      </c>
      <c r="G154" s="40" t="s">
        <v>187</v>
      </c>
      <c r="H154" s="40" t="s">
        <v>188</v>
      </c>
      <c r="I154" s="40" t="s">
        <v>232</v>
      </c>
      <c r="J154">
        <f t="shared" si="0"/>
        <v>0</v>
      </c>
      <c r="K154" s="1">
        <f t="shared" si="1"/>
        <v>0</v>
      </c>
      <c r="L154" s="1">
        <f t="shared" si="2"/>
        <v>1698106</v>
      </c>
    </row>
    <row r="155" spans="1:12" ht="14.25">
      <c r="A155" s="40">
        <v>27993</v>
      </c>
      <c r="B155" s="40">
        <v>1810418</v>
      </c>
      <c r="C155" s="40" t="s">
        <v>381</v>
      </c>
      <c r="D155" s="40" t="s">
        <v>382</v>
      </c>
      <c r="E155" s="40">
        <v>1996</v>
      </c>
      <c r="F155" s="40" t="s">
        <v>139</v>
      </c>
      <c r="G155" s="40" t="s">
        <v>163</v>
      </c>
      <c r="H155" s="40" t="s">
        <v>38</v>
      </c>
      <c r="I155" s="40" t="s">
        <v>330</v>
      </c>
      <c r="J155">
        <f t="shared" si="0"/>
        <v>0</v>
      </c>
      <c r="K155" s="1">
        <f t="shared" si="1"/>
        <v>0</v>
      </c>
      <c r="L155" s="1">
        <f t="shared" si="2"/>
        <v>1810418</v>
      </c>
    </row>
    <row r="156" spans="1:12" ht="14.25">
      <c r="A156" s="40">
        <v>26666</v>
      </c>
      <c r="B156" s="40">
        <v>425330</v>
      </c>
      <c r="C156" s="40" t="s">
        <v>383</v>
      </c>
      <c r="D156" s="40" t="s">
        <v>112</v>
      </c>
      <c r="E156" s="40">
        <v>1987</v>
      </c>
      <c r="F156" s="40" t="s">
        <v>148</v>
      </c>
      <c r="G156" s="40" t="s">
        <v>153</v>
      </c>
      <c r="H156" s="40" t="s">
        <v>154</v>
      </c>
      <c r="I156" s="40" t="s">
        <v>58</v>
      </c>
      <c r="J156">
        <f t="shared" si="0"/>
        <v>0</v>
      </c>
      <c r="K156" s="1">
        <f t="shared" si="1"/>
        <v>0</v>
      </c>
      <c r="L156" s="1">
        <f t="shared" si="2"/>
        <v>425330</v>
      </c>
    </row>
    <row r="157" spans="1:12" ht="14.25">
      <c r="A157" s="40">
        <v>30001</v>
      </c>
      <c r="C157" s="40" t="s">
        <v>114</v>
      </c>
      <c r="D157" s="40" t="s">
        <v>135</v>
      </c>
      <c r="E157" s="40">
        <v>2004</v>
      </c>
      <c r="F157" s="40" t="s">
        <v>148</v>
      </c>
      <c r="G157" s="40" t="s">
        <v>153</v>
      </c>
      <c r="H157" s="40" t="s">
        <v>154</v>
      </c>
      <c r="I157" s="40" t="s">
        <v>278</v>
      </c>
      <c r="J157">
        <f t="shared" si="0"/>
        <v>0</v>
      </c>
      <c r="K157" s="1">
        <f t="shared" si="1"/>
        <v>0</v>
      </c>
      <c r="L157" s="1">
        <f t="shared" si="2"/>
        <v>0</v>
      </c>
    </row>
    <row r="158" spans="1:12" ht="14.25">
      <c r="A158" s="40">
        <v>30000</v>
      </c>
      <c r="C158" s="40" t="s">
        <v>114</v>
      </c>
      <c r="D158" s="40" t="s">
        <v>115</v>
      </c>
      <c r="E158" s="40">
        <v>1974</v>
      </c>
      <c r="F158" s="40" t="s">
        <v>148</v>
      </c>
      <c r="G158" s="40" t="s">
        <v>153</v>
      </c>
      <c r="H158" s="40" t="s">
        <v>154</v>
      </c>
      <c r="I158" s="40" t="s">
        <v>224</v>
      </c>
      <c r="J158">
        <f t="shared" si="0"/>
        <v>0</v>
      </c>
      <c r="K158" s="1">
        <f t="shared" si="1"/>
        <v>0</v>
      </c>
      <c r="L158" s="1">
        <f t="shared" si="2"/>
        <v>0</v>
      </c>
    </row>
    <row r="159" spans="1:12" ht="14.25">
      <c r="A159" s="40">
        <v>16593</v>
      </c>
      <c r="C159" s="40" t="s">
        <v>384</v>
      </c>
      <c r="D159" s="40" t="s">
        <v>76</v>
      </c>
      <c r="E159" s="40">
        <v>1961</v>
      </c>
      <c r="F159" s="40" t="s">
        <v>139</v>
      </c>
      <c r="G159" s="40" t="s">
        <v>158</v>
      </c>
      <c r="H159" s="40" t="s">
        <v>159</v>
      </c>
      <c r="I159" s="40" t="s">
        <v>178</v>
      </c>
      <c r="J159">
        <f t="shared" si="0"/>
        <v>0</v>
      </c>
      <c r="K159" s="1">
        <f t="shared" si="1"/>
        <v>0</v>
      </c>
      <c r="L159" s="1">
        <f t="shared" si="2"/>
        <v>0</v>
      </c>
    </row>
    <row r="160" spans="1:12" ht="14.25">
      <c r="A160" s="40">
        <v>30185</v>
      </c>
      <c r="C160" s="40" t="s">
        <v>385</v>
      </c>
      <c r="D160" s="40" t="s">
        <v>386</v>
      </c>
      <c r="E160" s="40">
        <v>2003</v>
      </c>
      <c r="F160" s="40" t="s">
        <v>139</v>
      </c>
      <c r="G160" s="40" t="s">
        <v>153</v>
      </c>
      <c r="H160" s="40" t="s">
        <v>154</v>
      </c>
      <c r="I160" s="40" t="s">
        <v>285</v>
      </c>
      <c r="J160">
        <f t="shared" si="0"/>
        <v>0</v>
      </c>
      <c r="K160" s="1">
        <f t="shared" si="1"/>
        <v>0</v>
      </c>
      <c r="L160" s="1">
        <f t="shared" si="2"/>
        <v>0</v>
      </c>
    </row>
    <row r="161" spans="1:12" ht="14.25">
      <c r="A161" s="40">
        <v>30184</v>
      </c>
      <c r="C161" s="40" t="s">
        <v>385</v>
      </c>
      <c r="D161" s="40" t="s">
        <v>387</v>
      </c>
      <c r="E161" s="40">
        <v>1977</v>
      </c>
      <c r="F161" s="40" t="s">
        <v>148</v>
      </c>
      <c r="G161" s="40" t="s">
        <v>153</v>
      </c>
      <c r="H161" s="40" t="s">
        <v>154</v>
      </c>
      <c r="I161" s="40" t="s">
        <v>81</v>
      </c>
      <c r="J161">
        <f t="shared" si="0"/>
        <v>0</v>
      </c>
      <c r="K161" s="1">
        <f t="shared" si="1"/>
        <v>0</v>
      </c>
      <c r="L161" s="1">
        <f t="shared" si="2"/>
        <v>0</v>
      </c>
    </row>
    <row r="162" spans="1:12" ht="14.25">
      <c r="A162" s="40">
        <v>30186</v>
      </c>
      <c r="C162" s="40" t="s">
        <v>385</v>
      </c>
      <c r="D162" s="40" t="s">
        <v>388</v>
      </c>
      <c r="E162" s="40">
        <v>2006</v>
      </c>
      <c r="F162" s="40" t="s">
        <v>139</v>
      </c>
      <c r="G162" s="40" t="s">
        <v>153</v>
      </c>
      <c r="H162" s="40" t="s">
        <v>154</v>
      </c>
      <c r="I162" s="40" t="s">
        <v>134</v>
      </c>
      <c r="J162">
        <f t="shared" si="0"/>
        <v>0</v>
      </c>
      <c r="K162" s="1">
        <f t="shared" si="1"/>
        <v>0</v>
      </c>
      <c r="L162" s="1">
        <f t="shared" si="2"/>
        <v>0</v>
      </c>
    </row>
    <row r="163" spans="1:12" ht="14.25">
      <c r="A163" s="40">
        <v>30202</v>
      </c>
      <c r="C163" s="40" t="s">
        <v>60</v>
      </c>
      <c r="D163" s="40" t="s">
        <v>195</v>
      </c>
      <c r="E163" s="40">
        <v>2006</v>
      </c>
      <c r="F163" s="40" t="s">
        <v>139</v>
      </c>
      <c r="G163" s="40" t="s">
        <v>174</v>
      </c>
      <c r="H163" s="40" t="s">
        <v>175</v>
      </c>
      <c r="I163" s="40" t="s">
        <v>134</v>
      </c>
      <c r="J163">
        <f t="shared" si="0"/>
        <v>0</v>
      </c>
      <c r="K163" s="1">
        <f t="shared" si="1"/>
        <v>0</v>
      </c>
      <c r="L163" s="1">
        <f t="shared" si="2"/>
        <v>0</v>
      </c>
    </row>
    <row r="164" spans="1:12" ht="14.25">
      <c r="A164" s="40">
        <v>30201</v>
      </c>
      <c r="C164" s="40" t="s">
        <v>60</v>
      </c>
      <c r="D164" s="40" t="s">
        <v>274</v>
      </c>
      <c r="E164" s="40">
        <v>1978</v>
      </c>
      <c r="F164" s="40" t="s">
        <v>148</v>
      </c>
      <c r="G164" s="40" t="s">
        <v>174</v>
      </c>
      <c r="H164" s="40" t="s">
        <v>175</v>
      </c>
      <c r="I164" s="40" t="s">
        <v>81</v>
      </c>
      <c r="J164">
        <f t="shared" si="0"/>
        <v>0</v>
      </c>
      <c r="K164" s="1">
        <f t="shared" si="1"/>
        <v>0</v>
      </c>
      <c r="L164" s="1">
        <f t="shared" si="2"/>
        <v>0</v>
      </c>
    </row>
    <row r="165" spans="1:12" ht="14.25">
      <c r="A165" s="40">
        <v>30203</v>
      </c>
      <c r="C165" s="40" t="s">
        <v>60</v>
      </c>
      <c r="D165" s="40" t="s">
        <v>108</v>
      </c>
      <c r="E165" s="40">
        <v>2008</v>
      </c>
      <c r="F165" s="40" t="s">
        <v>139</v>
      </c>
      <c r="G165" s="40" t="s">
        <v>174</v>
      </c>
      <c r="H165" s="40" t="s">
        <v>175</v>
      </c>
      <c r="I165" s="40" t="s">
        <v>134</v>
      </c>
      <c r="J165">
        <f t="shared" si="0"/>
        <v>0</v>
      </c>
      <c r="K165" s="1">
        <f t="shared" si="1"/>
        <v>0</v>
      </c>
      <c r="L165" s="1">
        <f t="shared" si="2"/>
        <v>0</v>
      </c>
    </row>
    <row r="166" spans="1:12" ht="14.25">
      <c r="A166" s="40">
        <v>30200</v>
      </c>
      <c r="C166" s="40" t="s">
        <v>60</v>
      </c>
      <c r="D166" s="40" t="s">
        <v>95</v>
      </c>
      <c r="E166" s="40">
        <v>1976</v>
      </c>
      <c r="F166" s="40" t="s">
        <v>139</v>
      </c>
      <c r="G166" s="40" t="s">
        <v>174</v>
      </c>
      <c r="H166" s="40" t="s">
        <v>175</v>
      </c>
      <c r="I166" s="40" t="s">
        <v>19</v>
      </c>
      <c r="J166">
        <f t="shared" si="0"/>
        <v>0</v>
      </c>
      <c r="K166" s="1">
        <f t="shared" si="1"/>
        <v>0</v>
      </c>
      <c r="L166" s="1">
        <f t="shared" si="2"/>
        <v>0</v>
      </c>
    </row>
    <row r="167" spans="1:12" ht="14.25">
      <c r="A167" s="40">
        <v>31050</v>
      </c>
      <c r="C167" s="40" t="s">
        <v>389</v>
      </c>
      <c r="D167" s="40" t="s">
        <v>324</v>
      </c>
      <c r="E167" s="40">
        <v>1999</v>
      </c>
      <c r="F167" s="40" t="s">
        <v>148</v>
      </c>
      <c r="G167" s="40" t="s">
        <v>174</v>
      </c>
      <c r="H167" s="40" t="s">
        <v>175</v>
      </c>
      <c r="I167" s="40" t="s">
        <v>242</v>
      </c>
      <c r="J167">
        <f t="shared" si="0"/>
        <v>0</v>
      </c>
      <c r="K167" s="1">
        <f t="shared" si="1"/>
        <v>0</v>
      </c>
      <c r="L167" s="1">
        <f t="shared" si="2"/>
        <v>0</v>
      </c>
    </row>
    <row r="168" spans="1:12" ht="14.25">
      <c r="A168" s="40">
        <v>31049</v>
      </c>
      <c r="C168" s="40" t="s">
        <v>389</v>
      </c>
      <c r="D168" s="40" t="s">
        <v>359</v>
      </c>
      <c r="E168" s="40">
        <v>1995</v>
      </c>
      <c r="F168" s="40" t="s">
        <v>148</v>
      </c>
      <c r="G168" s="40" t="s">
        <v>174</v>
      </c>
      <c r="H168" s="40" t="s">
        <v>175</v>
      </c>
      <c r="I168" s="40" t="s">
        <v>301</v>
      </c>
      <c r="J168">
        <f t="shared" si="0"/>
        <v>0</v>
      </c>
      <c r="K168" s="1">
        <f t="shared" si="1"/>
        <v>0</v>
      </c>
      <c r="L168" s="1">
        <f t="shared" si="2"/>
        <v>0</v>
      </c>
    </row>
    <row r="169" spans="1:12" ht="14.25">
      <c r="A169" s="40">
        <v>30193</v>
      </c>
      <c r="B169" s="40">
        <v>7526987</v>
      </c>
      <c r="C169" s="40" t="s">
        <v>389</v>
      </c>
      <c r="D169" s="40" t="s">
        <v>82</v>
      </c>
      <c r="E169" s="40">
        <v>1969</v>
      </c>
      <c r="F169" s="40" t="s">
        <v>148</v>
      </c>
      <c r="G169" s="40" t="s">
        <v>174</v>
      </c>
      <c r="H169" s="40" t="s">
        <v>175</v>
      </c>
      <c r="I169" s="40" t="s">
        <v>183</v>
      </c>
      <c r="J169">
        <f t="shared" si="0"/>
        <v>0</v>
      </c>
      <c r="K169" s="1">
        <f t="shared" si="1"/>
        <v>0</v>
      </c>
      <c r="L169" s="1">
        <f t="shared" si="2"/>
        <v>7526987</v>
      </c>
    </row>
    <row r="170" spans="1:12" ht="14.25">
      <c r="A170" s="40">
        <v>29737</v>
      </c>
      <c r="B170" s="40">
        <v>7112506</v>
      </c>
      <c r="C170" s="40" t="s">
        <v>389</v>
      </c>
      <c r="D170" s="40" t="s">
        <v>346</v>
      </c>
      <c r="E170" s="40">
        <v>1997</v>
      </c>
      <c r="F170" s="40" t="s">
        <v>139</v>
      </c>
      <c r="G170" s="40" t="s">
        <v>174</v>
      </c>
      <c r="H170" s="40" t="s">
        <v>175</v>
      </c>
      <c r="I170" s="40" t="s">
        <v>216</v>
      </c>
      <c r="J170">
        <f t="shared" si="0"/>
        <v>0</v>
      </c>
      <c r="K170" s="1">
        <f t="shared" si="1"/>
        <v>0</v>
      </c>
      <c r="L170" s="1">
        <f t="shared" si="2"/>
        <v>7112506</v>
      </c>
    </row>
    <row r="171" spans="1:12" ht="14.25">
      <c r="A171" s="40">
        <v>30380</v>
      </c>
      <c r="C171" s="40" t="s">
        <v>390</v>
      </c>
      <c r="D171" s="40" t="s">
        <v>391</v>
      </c>
      <c r="E171" s="40">
        <v>2007</v>
      </c>
      <c r="F171" s="40" t="s">
        <v>148</v>
      </c>
      <c r="G171" s="40" t="s">
        <v>163</v>
      </c>
      <c r="H171" s="40" t="s">
        <v>38</v>
      </c>
      <c r="I171" s="40" t="s">
        <v>131</v>
      </c>
      <c r="J171">
        <f t="shared" si="0"/>
        <v>0</v>
      </c>
      <c r="K171" s="1">
        <f t="shared" si="1"/>
        <v>0</v>
      </c>
      <c r="L171" s="1">
        <f t="shared" si="2"/>
        <v>0</v>
      </c>
    </row>
    <row r="172" spans="1:12" ht="14.25">
      <c r="A172" s="40">
        <v>29998</v>
      </c>
      <c r="C172" s="40" t="s">
        <v>96</v>
      </c>
      <c r="D172" s="40" t="s">
        <v>97</v>
      </c>
      <c r="E172" s="40">
        <v>1971</v>
      </c>
      <c r="F172" s="40" t="s">
        <v>148</v>
      </c>
      <c r="G172" s="40" t="s">
        <v>153</v>
      </c>
      <c r="H172" s="40" t="s">
        <v>154</v>
      </c>
      <c r="I172" s="40" t="s">
        <v>224</v>
      </c>
      <c r="J172">
        <f t="shared" si="0"/>
        <v>0</v>
      </c>
      <c r="K172" s="1">
        <f t="shared" si="1"/>
        <v>0</v>
      </c>
      <c r="L172" s="1">
        <f t="shared" si="2"/>
        <v>0</v>
      </c>
    </row>
    <row r="173" spans="1:12" ht="14.25">
      <c r="A173" s="40">
        <v>8067</v>
      </c>
      <c r="B173" s="40">
        <v>7100182</v>
      </c>
      <c r="C173" s="40" t="s">
        <v>392</v>
      </c>
      <c r="D173" s="40" t="s">
        <v>300</v>
      </c>
      <c r="E173" s="40">
        <v>1982</v>
      </c>
      <c r="F173" s="40" t="s">
        <v>148</v>
      </c>
      <c r="G173" s="40" t="s">
        <v>196</v>
      </c>
      <c r="H173" s="40" t="s">
        <v>197</v>
      </c>
      <c r="I173" s="40" t="s">
        <v>58</v>
      </c>
      <c r="J173">
        <f t="shared" si="0"/>
        <v>0</v>
      </c>
      <c r="K173" s="1">
        <f t="shared" si="1"/>
        <v>0</v>
      </c>
      <c r="L173" s="1">
        <f t="shared" si="2"/>
        <v>7100182</v>
      </c>
    </row>
    <row r="174" spans="1:12" ht="14.25">
      <c r="A174" s="40">
        <v>31002</v>
      </c>
      <c r="C174" s="40" t="s">
        <v>393</v>
      </c>
      <c r="D174" s="40" t="s">
        <v>394</v>
      </c>
      <c r="E174" s="40">
        <v>1963</v>
      </c>
      <c r="F174" s="40" t="s">
        <v>139</v>
      </c>
      <c r="G174" s="40" t="s">
        <v>158</v>
      </c>
      <c r="H174" s="40" t="s">
        <v>159</v>
      </c>
      <c r="I174" s="40" t="s">
        <v>178</v>
      </c>
      <c r="J174">
        <f t="shared" si="0"/>
        <v>0</v>
      </c>
      <c r="K174" s="1">
        <f t="shared" si="1"/>
        <v>0</v>
      </c>
      <c r="L174" s="1">
        <f t="shared" si="2"/>
        <v>0</v>
      </c>
    </row>
    <row r="175" spans="1:12" ht="14.25">
      <c r="A175" s="40">
        <v>31136</v>
      </c>
      <c r="C175" s="40" t="s">
        <v>395</v>
      </c>
      <c r="D175" s="40" t="s">
        <v>367</v>
      </c>
      <c r="E175" s="40">
        <v>2001</v>
      </c>
      <c r="F175" s="40" t="s">
        <v>139</v>
      </c>
      <c r="G175" s="40" t="s">
        <v>196</v>
      </c>
      <c r="H175" s="40" t="s">
        <v>197</v>
      </c>
      <c r="I175" s="40" t="s">
        <v>150</v>
      </c>
      <c r="J175">
        <f t="shared" si="0"/>
        <v>0</v>
      </c>
      <c r="K175" s="1">
        <f t="shared" si="1"/>
        <v>0</v>
      </c>
      <c r="L175" s="1">
        <f t="shared" si="2"/>
        <v>0</v>
      </c>
    </row>
    <row r="176" spans="1:12" ht="14.25">
      <c r="A176" s="40">
        <v>24139</v>
      </c>
      <c r="B176" s="40">
        <v>363095</v>
      </c>
      <c r="C176" s="40" t="s">
        <v>261</v>
      </c>
      <c r="D176" s="40" t="s">
        <v>396</v>
      </c>
      <c r="E176" s="40">
        <v>1997</v>
      </c>
      <c r="F176" s="40" t="s">
        <v>148</v>
      </c>
      <c r="G176" s="40" t="s">
        <v>140</v>
      </c>
      <c r="H176" s="40" t="s">
        <v>141</v>
      </c>
      <c r="I176" s="40" t="s">
        <v>262</v>
      </c>
      <c r="J176">
        <f t="shared" si="0"/>
        <v>0</v>
      </c>
      <c r="K176" s="1">
        <f t="shared" si="1"/>
        <v>0</v>
      </c>
      <c r="L176" s="1">
        <f t="shared" si="2"/>
        <v>363095</v>
      </c>
    </row>
    <row r="177" spans="1:12" ht="14.25">
      <c r="A177" s="40">
        <v>1423</v>
      </c>
      <c r="B177" s="40">
        <v>2015564</v>
      </c>
      <c r="C177" s="40" t="s">
        <v>59</v>
      </c>
      <c r="D177" s="40" t="s">
        <v>25</v>
      </c>
      <c r="E177" s="40">
        <v>1958</v>
      </c>
      <c r="F177" s="40" t="s">
        <v>139</v>
      </c>
      <c r="G177" s="40" t="s">
        <v>196</v>
      </c>
      <c r="H177" s="40" t="s">
        <v>197</v>
      </c>
      <c r="I177" s="40" t="s">
        <v>164</v>
      </c>
      <c r="J177">
        <f t="shared" si="0"/>
        <v>0</v>
      </c>
      <c r="K177" s="1">
        <f t="shared" si="1"/>
        <v>0</v>
      </c>
      <c r="L177" s="1">
        <f t="shared" si="2"/>
        <v>2015564</v>
      </c>
    </row>
    <row r="178" spans="1:12" ht="14.25">
      <c r="A178" s="40">
        <v>20639</v>
      </c>
      <c r="B178" s="40">
        <v>1810504</v>
      </c>
      <c r="C178" s="40" t="s">
        <v>397</v>
      </c>
      <c r="D178" s="40" t="s">
        <v>398</v>
      </c>
      <c r="E178" s="40">
        <v>1964</v>
      </c>
      <c r="F178" s="40" t="s">
        <v>139</v>
      </c>
      <c r="G178" s="40" t="s">
        <v>196</v>
      </c>
      <c r="H178" s="40" t="s">
        <v>197</v>
      </c>
      <c r="I178" s="40" t="s">
        <v>178</v>
      </c>
      <c r="J178">
        <f t="shared" si="0"/>
        <v>0</v>
      </c>
      <c r="K178" s="1">
        <f t="shared" si="1"/>
        <v>0</v>
      </c>
      <c r="L178" s="1">
        <f t="shared" si="2"/>
        <v>1810504</v>
      </c>
    </row>
    <row r="179" spans="1:12" ht="14.25">
      <c r="A179" s="40">
        <v>22387</v>
      </c>
      <c r="B179" s="40">
        <v>340575</v>
      </c>
      <c r="C179" s="40" t="s">
        <v>397</v>
      </c>
      <c r="D179" s="40" t="s">
        <v>399</v>
      </c>
      <c r="E179" s="40">
        <v>2000</v>
      </c>
      <c r="F179" s="40" t="s">
        <v>148</v>
      </c>
      <c r="G179" s="40" t="s">
        <v>196</v>
      </c>
      <c r="H179" s="40" t="s">
        <v>197</v>
      </c>
      <c r="I179" s="40" t="s">
        <v>242</v>
      </c>
      <c r="J179">
        <f t="shared" si="0"/>
        <v>0</v>
      </c>
      <c r="K179" s="1">
        <f t="shared" si="1"/>
        <v>0</v>
      </c>
      <c r="L179" s="1">
        <f t="shared" si="2"/>
        <v>340575</v>
      </c>
    </row>
    <row r="180" spans="1:12" ht="14.25">
      <c r="A180" s="40">
        <v>30377</v>
      </c>
      <c r="C180" s="40" t="s">
        <v>400</v>
      </c>
      <c r="D180" s="40" t="s">
        <v>401</v>
      </c>
      <c r="E180" s="40">
        <v>2002</v>
      </c>
      <c r="F180" s="40" t="s">
        <v>148</v>
      </c>
      <c r="G180" s="40" t="s">
        <v>174</v>
      </c>
      <c r="H180" s="40" t="s">
        <v>175</v>
      </c>
      <c r="I180" s="40" t="s">
        <v>103</v>
      </c>
      <c r="J180">
        <f t="shared" si="0"/>
        <v>0</v>
      </c>
      <c r="K180" s="1">
        <f t="shared" si="1"/>
        <v>0</v>
      </c>
      <c r="L180" s="1">
        <f t="shared" si="2"/>
        <v>0</v>
      </c>
    </row>
    <row r="181" spans="1:12" ht="14.25">
      <c r="A181" s="40">
        <v>30369</v>
      </c>
      <c r="C181" s="40" t="s">
        <v>402</v>
      </c>
      <c r="D181" s="40" t="s">
        <v>403</v>
      </c>
      <c r="E181" s="40">
        <v>2004</v>
      </c>
      <c r="F181" s="40" t="s">
        <v>148</v>
      </c>
      <c r="G181" s="40" t="s">
        <v>174</v>
      </c>
      <c r="H181" s="40" t="s">
        <v>175</v>
      </c>
      <c r="I181" s="40" t="s">
        <v>278</v>
      </c>
      <c r="J181">
        <f t="shared" si="0"/>
        <v>0</v>
      </c>
      <c r="K181" s="1">
        <f t="shared" si="1"/>
        <v>0</v>
      </c>
      <c r="L181" s="1">
        <f t="shared" si="2"/>
        <v>0</v>
      </c>
    </row>
    <row r="182" spans="1:12" ht="14.25">
      <c r="A182" s="40">
        <v>31015</v>
      </c>
      <c r="B182" s="40">
        <v>1001982</v>
      </c>
      <c r="C182" s="40" t="s">
        <v>404</v>
      </c>
      <c r="D182" s="40" t="s">
        <v>405</v>
      </c>
      <c r="E182" s="40">
        <v>1982</v>
      </c>
      <c r="F182" s="40" t="s">
        <v>148</v>
      </c>
      <c r="G182" s="40" t="s">
        <v>210</v>
      </c>
      <c r="H182" s="40" t="s">
        <v>211</v>
      </c>
      <c r="I182" s="40" t="s">
        <v>58</v>
      </c>
      <c r="J182">
        <f t="shared" si="0"/>
        <v>0</v>
      </c>
      <c r="K182" s="1">
        <f t="shared" si="1"/>
        <v>0</v>
      </c>
      <c r="L182" s="1">
        <f t="shared" si="2"/>
        <v>1001982</v>
      </c>
    </row>
    <row r="183" spans="1:12" ht="14.25">
      <c r="A183" s="40">
        <v>28669</v>
      </c>
      <c r="B183" s="40">
        <v>424101</v>
      </c>
      <c r="C183" s="40" t="s">
        <v>406</v>
      </c>
      <c r="D183" s="40" t="s">
        <v>407</v>
      </c>
      <c r="E183" s="40">
        <v>1990</v>
      </c>
      <c r="F183" s="40" t="s">
        <v>139</v>
      </c>
      <c r="G183" s="40" t="s">
        <v>174</v>
      </c>
      <c r="H183" s="40" t="s">
        <v>175</v>
      </c>
      <c r="I183" s="40" t="s">
        <v>155</v>
      </c>
      <c r="J183">
        <f t="shared" si="0"/>
        <v>0</v>
      </c>
      <c r="K183" s="1">
        <f t="shared" si="1"/>
        <v>0</v>
      </c>
      <c r="L183" s="1">
        <f t="shared" si="2"/>
        <v>424101</v>
      </c>
    </row>
    <row r="184" spans="1:12" ht="14.25">
      <c r="A184" s="40">
        <v>23380</v>
      </c>
      <c r="B184" s="40">
        <v>340579</v>
      </c>
      <c r="C184" s="40" t="s">
        <v>408</v>
      </c>
      <c r="D184" s="40" t="s">
        <v>409</v>
      </c>
      <c r="E184" s="40">
        <v>2004</v>
      </c>
      <c r="F184" s="40" t="s">
        <v>148</v>
      </c>
      <c r="G184" s="40" t="s">
        <v>181</v>
      </c>
      <c r="H184" s="40" t="s">
        <v>65</v>
      </c>
      <c r="I184" s="40" t="s">
        <v>278</v>
      </c>
      <c r="J184">
        <f t="shared" si="0"/>
        <v>0</v>
      </c>
      <c r="K184" s="1">
        <f t="shared" si="1"/>
        <v>0</v>
      </c>
      <c r="L184" s="1">
        <f t="shared" si="2"/>
        <v>340579</v>
      </c>
    </row>
    <row r="185" spans="1:12" ht="14.25">
      <c r="A185" s="40">
        <v>16757</v>
      </c>
      <c r="B185" s="40">
        <v>2015567</v>
      </c>
      <c r="C185" s="40" t="s">
        <v>408</v>
      </c>
      <c r="D185" s="40" t="s">
        <v>410</v>
      </c>
      <c r="E185" s="40">
        <v>1973</v>
      </c>
      <c r="F185" s="40" t="s">
        <v>139</v>
      </c>
      <c r="G185" s="40" t="s">
        <v>181</v>
      </c>
      <c r="H185" s="40" t="s">
        <v>65</v>
      </c>
      <c r="I185" s="40" t="s">
        <v>23</v>
      </c>
      <c r="J185">
        <f t="shared" si="0"/>
        <v>0</v>
      </c>
      <c r="K185" s="1">
        <f t="shared" si="1"/>
        <v>0</v>
      </c>
      <c r="L185" s="1">
        <f t="shared" si="2"/>
        <v>2015567</v>
      </c>
    </row>
    <row r="186" spans="1:12" ht="14.25">
      <c r="A186" s="40">
        <v>24282</v>
      </c>
      <c r="B186" s="40">
        <v>228597</v>
      </c>
      <c r="C186" s="40" t="s">
        <v>408</v>
      </c>
      <c r="D186" s="40" t="s">
        <v>411</v>
      </c>
      <c r="E186" s="40">
        <v>2006</v>
      </c>
      <c r="F186" s="40" t="s">
        <v>148</v>
      </c>
      <c r="G186" s="40" t="s">
        <v>181</v>
      </c>
      <c r="H186" s="40" t="s">
        <v>65</v>
      </c>
      <c r="I186" s="40" t="s">
        <v>131</v>
      </c>
      <c r="J186">
        <f t="shared" si="0"/>
        <v>0</v>
      </c>
      <c r="K186" s="1">
        <f t="shared" si="1"/>
        <v>0</v>
      </c>
      <c r="L186" s="1">
        <f t="shared" si="2"/>
        <v>228597</v>
      </c>
    </row>
    <row r="187" spans="1:12" ht="14.25">
      <c r="A187" s="40">
        <v>22372</v>
      </c>
      <c r="B187" s="40">
        <v>9708106</v>
      </c>
      <c r="C187" s="40" t="s">
        <v>412</v>
      </c>
      <c r="D187" s="40" t="s">
        <v>161</v>
      </c>
      <c r="E187" s="40">
        <v>1970</v>
      </c>
      <c r="F187" s="40" t="s">
        <v>139</v>
      </c>
      <c r="G187" s="40" t="s">
        <v>187</v>
      </c>
      <c r="H187" s="40" t="s">
        <v>188</v>
      </c>
      <c r="I187" s="40" t="s">
        <v>232</v>
      </c>
      <c r="J187">
        <f t="shared" si="0"/>
        <v>0</v>
      </c>
      <c r="K187" s="1">
        <f t="shared" si="1"/>
        <v>0</v>
      </c>
      <c r="L187" s="1">
        <f t="shared" si="2"/>
        <v>9708106</v>
      </c>
    </row>
    <row r="188" spans="1:12" ht="14.25">
      <c r="A188" s="40">
        <v>25598</v>
      </c>
      <c r="B188" s="40">
        <v>424118</v>
      </c>
      <c r="C188" s="40" t="s">
        <v>412</v>
      </c>
      <c r="D188" s="40" t="s">
        <v>413</v>
      </c>
      <c r="E188" s="40">
        <v>1952</v>
      </c>
      <c r="F188" s="40" t="s">
        <v>148</v>
      </c>
      <c r="G188" s="40" t="s">
        <v>187</v>
      </c>
      <c r="H188" s="40" t="s">
        <v>188</v>
      </c>
      <c r="I188" s="40" t="s">
        <v>317</v>
      </c>
      <c r="J188">
        <f t="shared" si="0"/>
        <v>0</v>
      </c>
      <c r="K188" s="1">
        <f t="shared" si="1"/>
        <v>0</v>
      </c>
      <c r="L188" s="1">
        <f t="shared" si="2"/>
        <v>424118</v>
      </c>
    </row>
    <row r="189" spans="1:12" ht="14.25">
      <c r="A189" s="40">
        <v>22371</v>
      </c>
      <c r="B189" s="40">
        <v>9728106</v>
      </c>
      <c r="C189" s="40" t="s">
        <v>412</v>
      </c>
      <c r="D189" s="40" t="s">
        <v>414</v>
      </c>
      <c r="E189" s="40">
        <v>1972</v>
      </c>
      <c r="F189" s="40" t="s">
        <v>148</v>
      </c>
      <c r="G189" s="40" t="s">
        <v>187</v>
      </c>
      <c r="H189" s="40" t="s">
        <v>188</v>
      </c>
      <c r="I189" s="40" t="s">
        <v>224</v>
      </c>
      <c r="J189">
        <f t="shared" si="0"/>
        <v>0</v>
      </c>
      <c r="K189" s="1">
        <f t="shared" si="1"/>
        <v>0</v>
      </c>
      <c r="L189" s="1">
        <f t="shared" si="2"/>
        <v>9728106</v>
      </c>
    </row>
    <row r="190" spans="1:12" ht="14.25">
      <c r="A190" s="40">
        <v>23071</v>
      </c>
      <c r="B190" s="40">
        <v>9068106</v>
      </c>
      <c r="C190" s="40" t="s">
        <v>412</v>
      </c>
      <c r="D190" s="40" t="s">
        <v>152</v>
      </c>
      <c r="E190" s="40">
        <v>2006</v>
      </c>
      <c r="F190" s="40" t="s">
        <v>139</v>
      </c>
      <c r="G190" s="40" t="s">
        <v>187</v>
      </c>
      <c r="H190" s="40" t="s">
        <v>188</v>
      </c>
      <c r="I190" s="40" t="s">
        <v>134</v>
      </c>
      <c r="J190">
        <f t="shared" si="0"/>
        <v>0</v>
      </c>
      <c r="K190" s="1">
        <f t="shared" si="1"/>
        <v>0</v>
      </c>
      <c r="L190" s="1">
        <f t="shared" si="2"/>
        <v>9068106</v>
      </c>
    </row>
    <row r="191" spans="1:12" ht="14.25">
      <c r="A191" s="40">
        <v>23070</v>
      </c>
      <c r="B191" s="40">
        <v>9048106</v>
      </c>
      <c r="C191" s="40" t="s">
        <v>412</v>
      </c>
      <c r="D191" s="40" t="s">
        <v>177</v>
      </c>
      <c r="E191" s="40">
        <v>2004</v>
      </c>
      <c r="F191" s="40" t="s">
        <v>139</v>
      </c>
      <c r="G191" s="40" t="s">
        <v>187</v>
      </c>
      <c r="H191" s="40" t="s">
        <v>188</v>
      </c>
      <c r="I191" s="40" t="s">
        <v>285</v>
      </c>
      <c r="J191">
        <f t="shared" si="0"/>
        <v>0</v>
      </c>
      <c r="K191" s="1">
        <f t="shared" si="1"/>
        <v>0</v>
      </c>
      <c r="L191" s="1">
        <f t="shared" si="2"/>
        <v>9048106</v>
      </c>
    </row>
    <row r="192" spans="1:12" ht="14.25">
      <c r="A192" s="40">
        <v>30055</v>
      </c>
      <c r="C192" s="40" t="s">
        <v>415</v>
      </c>
      <c r="D192" s="40" t="s">
        <v>416</v>
      </c>
      <c r="E192" s="40">
        <v>1997</v>
      </c>
      <c r="F192" s="40" t="s">
        <v>148</v>
      </c>
      <c r="G192" s="40" t="s">
        <v>153</v>
      </c>
      <c r="H192" s="40" t="s">
        <v>154</v>
      </c>
      <c r="I192" s="40" t="s">
        <v>262</v>
      </c>
      <c r="J192">
        <f t="shared" si="0"/>
        <v>0</v>
      </c>
      <c r="K192" s="1">
        <f t="shared" si="1"/>
        <v>0</v>
      </c>
      <c r="L192" s="1">
        <f t="shared" si="2"/>
        <v>0</v>
      </c>
    </row>
    <row r="193" spans="1:12" ht="14.25">
      <c r="A193" s="40">
        <v>30180</v>
      </c>
      <c r="C193" s="40" t="s">
        <v>415</v>
      </c>
      <c r="D193" s="40" t="s">
        <v>357</v>
      </c>
      <c r="E193" s="40">
        <v>1965</v>
      </c>
      <c r="F193" s="40" t="s">
        <v>139</v>
      </c>
      <c r="G193" s="40" t="s">
        <v>153</v>
      </c>
      <c r="H193" s="40" t="s">
        <v>154</v>
      </c>
      <c r="I193" s="40" t="s">
        <v>178</v>
      </c>
      <c r="J193">
        <f t="shared" si="0"/>
        <v>0</v>
      </c>
      <c r="K193" s="1">
        <f t="shared" si="1"/>
        <v>0</v>
      </c>
      <c r="L193" s="1">
        <f t="shared" si="2"/>
        <v>0</v>
      </c>
    </row>
    <row r="194" spans="1:12" ht="14.25">
      <c r="A194" s="40">
        <v>30409</v>
      </c>
      <c r="C194" s="40" t="s">
        <v>417</v>
      </c>
      <c r="D194" s="40" t="s">
        <v>411</v>
      </c>
      <c r="E194" s="40">
        <v>1987</v>
      </c>
      <c r="F194" s="40" t="s">
        <v>148</v>
      </c>
      <c r="G194" s="40" t="s">
        <v>153</v>
      </c>
      <c r="H194" s="40" t="s">
        <v>154</v>
      </c>
      <c r="I194" s="40" t="s">
        <v>58</v>
      </c>
      <c r="J194">
        <f t="shared" si="0"/>
        <v>0</v>
      </c>
      <c r="K194" s="1">
        <f t="shared" si="1"/>
        <v>0</v>
      </c>
      <c r="L194" s="1">
        <f t="shared" si="2"/>
        <v>0</v>
      </c>
    </row>
    <row r="195" spans="1:12" ht="14.25">
      <c r="A195" s="40">
        <v>26136</v>
      </c>
      <c r="C195" s="40" t="s">
        <v>418</v>
      </c>
      <c r="D195" s="40" t="s">
        <v>419</v>
      </c>
      <c r="E195" s="40">
        <v>2009</v>
      </c>
      <c r="F195" s="40" t="s">
        <v>139</v>
      </c>
      <c r="G195" s="40" t="s">
        <v>196</v>
      </c>
      <c r="H195" s="40" t="s">
        <v>197</v>
      </c>
      <c r="I195" s="40" t="s">
        <v>134</v>
      </c>
      <c r="J195">
        <f t="shared" si="0"/>
        <v>0</v>
      </c>
      <c r="K195" s="1">
        <f t="shared" si="1"/>
        <v>0</v>
      </c>
      <c r="L195" s="1">
        <f t="shared" si="2"/>
        <v>0</v>
      </c>
    </row>
    <row r="196" spans="1:12" ht="14.25">
      <c r="A196" s="40">
        <v>22335</v>
      </c>
      <c r="B196" s="40">
        <v>40238</v>
      </c>
      <c r="C196" s="40" t="s">
        <v>418</v>
      </c>
      <c r="D196" s="40" t="s">
        <v>288</v>
      </c>
      <c r="E196" s="40">
        <v>1970</v>
      </c>
      <c r="F196" s="40" t="s">
        <v>139</v>
      </c>
      <c r="G196" s="40" t="s">
        <v>196</v>
      </c>
      <c r="H196" s="40" t="s">
        <v>197</v>
      </c>
      <c r="I196" s="40" t="s">
        <v>232</v>
      </c>
      <c r="J196">
        <f t="shared" si="0"/>
        <v>0</v>
      </c>
      <c r="K196" s="1">
        <f t="shared" si="1"/>
        <v>0</v>
      </c>
      <c r="L196" s="1">
        <f t="shared" si="2"/>
        <v>40238</v>
      </c>
    </row>
    <row r="197" spans="1:12" ht="14.25">
      <c r="A197" s="40">
        <v>26137</v>
      </c>
      <c r="B197" s="40">
        <v>31796</v>
      </c>
      <c r="C197" s="40" t="s">
        <v>418</v>
      </c>
      <c r="D197" s="40" t="s">
        <v>219</v>
      </c>
      <c r="E197" s="40">
        <v>2006</v>
      </c>
      <c r="F197" s="40" t="s">
        <v>139</v>
      </c>
      <c r="G197" s="40" t="s">
        <v>196</v>
      </c>
      <c r="H197" s="40" t="s">
        <v>197</v>
      </c>
      <c r="I197" s="40" t="s">
        <v>134</v>
      </c>
      <c r="J197">
        <f t="shared" si="0"/>
        <v>0</v>
      </c>
      <c r="K197" s="1">
        <f t="shared" si="1"/>
        <v>0</v>
      </c>
      <c r="L197" s="1">
        <f t="shared" si="2"/>
        <v>31796</v>
      </c>
    </row>
    <row r="198" spans="1:12" ht="14.25">
      <c r="A198" s="40">
        <v>10545</v>
      </c>
      <c r="B198" s="40">
        <v>7820302</v>
      </c>
      <c r="C198" s="40" t="s">
        <v>420</v>
      </c>
      <c r="D198" s="40" t="s">
        <v>161</v>
      </c>
      <c r="E198" s="40">
        <v>1954</v>
      </c>
      <c r="F198" s="40" t="s">
        <v>139</v>
      </c>
      <c r="G198" s="40" t="s">
        <v>171</v>
      </c>
      <c r="H198" s="40" t="s">
        <v>43</v>
      </c>
      <c r="I198" s="40" t="s">
        <v>340</v>
      </c>
      <c r="J198">
        <f t="shared" si="0"/>
        <v>0</v>
      </c>
      <c r="K198" s="1">
        <f t="shared" si="1"/>
        <v>0</v>
      </c>
      <c r="L198" s="1">
        <f t="shared" si="2"/>
        <v>7820302</v>
      </c>
    </row>
    <row r="199" spans="1:12" ht="14.25">
      <c r="A199" s="40">
        <v>26582</v>
      </c>
      <c r="B199" s="40">
        <v>424114</v>
      </c>
      <c r="C199" s="40" t="s">
        <v>421</v>
      </c>
      <c r="D199" s="40" t="s">
        <v>422</v>
      </c>
      <c r="E199" s="40">
        <v>1998</v>
      </c>
      <c r="F199" s="40" t="s">
        <v>139</v>
      </c>
      <c r="G199" s="40" t="s">
        <v>171</v>
      </c>
      <c r="H199" s="40" t="s">
        <v>43</v>
      </c>
      <c r="I199" s="40" t="s">
        <v>216</v>
      </c>
      <c r="J199">
        <f t="shared" si="0"/>
        <v>0</v>
      </c>
      <c r="K199" s="1">
        <f t="shared" si="1"/>
        <v>0</v>
      </c>
      <c r="L199" s="1">
        <f t="shared" si="2"/>
        <v>424114</v>
      </c>
    </row>
    <row r="200" spans="1:12" ht="14.25">
      <c r="A200" s="40">
        <v>26584</v>
      </c>
      <c r="B200" s="40">
        <v>424115</v>
      </c>
      <c r="C200" s="40" t="s">
        <v>421</v>
      </c>
      <c r="D200" s="40" t="s">
        <v>423</v>
      </c>
      <c r="E200" s="40">
        <v>2000</v>
      </c>
      <c r="F200" s="40" t="s">
        <v>148</v>
      </c>
      <c r="G200" s="40" t="s">
        <v>171</v>
      </c>
      <c r="H200" s="40" t="s">
        <v>43</v>
      </c>
      <c r="I200" s="40" t="s">
        <v>242</v>
      </c>
      <c r="J200">
        <f t="shared" si="0"/>
        <v>0</v>
      </c>
      <c r="K200" s="1">
        <f t="shared" si="1"/>
        <v>0</v>
      </c>
      <c r="L200" s="1">
        <f t="shared" si="2"/>
        <v>424115</v>
      </c>
    </row>
    <row r="201" spans="1:12" ht="14.25">
      <c r="A201" s="40">
        <v>26580</v>
      </c>
      <c r="B201" s="40">
        <v>424131</v>
      </c>
      <c r="C201" s="40" t="s">
        <v>421</v>
      </c>
      <c r="D201" s="40" t="s">
        <v>36</v>
      </c>
      <c r="E201" s="40">
        <v>1967</v>
      </c>
      <c r="F201" s="40" t="s">
        <v>139</v>
      </c>
      <c r="G201" s="40" t="s">
        <v>171</v>
      </c>
      <c r="H201" s="40" t="s">
        <v>43</v>
      </c>
      <c r="I201" s="40" t="s">
        <v>232</v>
      </c>
      <c r="J201">
        <f t="shared" si="0"/>
        <v>0</v>
      </c>
      <c r="K201" s="1">
        <f t="shared" si="1"/>
        <v>0</v>
      </c>
      <c r="L201" s="1">
        <f t="shared" si="2"/>
        <v>424131</v>
      </c>
    </row>
    <row r="202" spans="1:12" ht="14.25">
      <c r="A202" s="40">
        <v>26581</v>
      </c>
      <c r="B202" s="40">
        <v>424140</v>
      </c>
      <c r="C202" s="40" t="s">
        <v>421</v>
      </c>
      <c r="D202" s="40" t="s">
        <v>424</v>
      </c>
      <c r="E202" s="40">
        <v>1968</v>
      </c>
      <c r="F202" s="40" t="s">
        <v>148</v>
      </c>
      <c r="G202" s="40" t="s">
        <v>171</v>
      </c>
      <c r="H202" s="40" t="s">
        <v>43</v>
      </c>
      <c r="I202" s="40" t="s">
        <v>183</v>
      </c>
      <c r="J202">
        <f t="shared" si="0"/>
        <v>0</v>
      </c>
      <c r="K202" s="1">
        <f t="shared" si="1"/>
        <v>0</v>
      </c>
      <c r="L202" s="1">
        <f t="shared" si="2"/>
        <v>424140</v>
      </c>
    </row>
    <row r="203" spans="1:12" ht="14.25">
      <c r="A203" s="40">
        <v>26583</v>
      </c>
      <c r="B203" s="40">
        <v>340585</v>
      </c>
      <c r="C203" s="40" t="s">
        <v>421</v>
      </c>
      <c r="D203" s="40" t="s">
        <v>219</v>
      </c>
      <c r="E203" s="40">
        <v>2000</v>
      </c>
      <c r="F203" s="40" t="s">
        <v>139</v>
      </c>
      <c r="G203" s="40" t="s">
        <v>171</v>
      </c>
      <c r="H203" s="40" t="s">
        <v>43</v>
      </c>
      <c r="I203" s="40" t="s">
        <v>176</v>
      </c>
      <c r="J203">
        <f t="shared" si="0"/>
        <v>0</v>
      </c>
      <c r="K203" s="1">
        <f t="shared" si="1"/>
        <v>0</v>
      </c>
      <c r="L203" s="1">
        <f t="shared" si="2"/>
        <v>340585</v>
      </c>
    </row>
    <row r="204" spans="1:12" ht="14.25">
      <c r="A204" s="40">
        <v>16994</v>
      </c>
      <c r="B204" s="40">
        <v>40393</v>
      </c>
      <c r="C204" s="40" t="s">
        <v>425</v>
      </c>
      <c r="D204" s="40" t="s">
        <v>109</v>
      </c>
      <c r="E204" s="40">
        <v>1961</v>
      </c>
      <c r="F204" s="40" t="s">
        <v>148</v>
      </c>
      <c r="G204" s="40" t="s">
        <v>174</v>
      </c>
      <c r="H204" s="40" t="s">
        <v>175</v>
      </c>
      <c r="I204" s="40" t="s">
        <v>217</v>
      </c>
      <c r="J204">
        <f t="shared" si="0"/>
        <v>0</v>
      </c>
      <c r="K204" s="1">
        <f t="shared" si="1"/>
        <v>0</v>
      </c>
      <c r="L204" s="1">
        <f t="shared" si="2"/>
        <v>40393</v>
      </c>
    </row>
    <row r="205" spans="1:12" ht="14.25">
      <c r="A205" s="40">
        <v>29997</v>
      </c>
      <c r="B205" s="40">
        <v>340594</v>
      </c>
      <c r="C205" s="40" t="s">
        <v>426</v>
      </c>
      <c r="D205" s="40" t="s">
        <v>258</v>
      </c>
      <c r="E205" s="40">
        <v>1968</v>
      </c>
      <c r="F205" s="40" t="s">
        <v>139</v>
      </c>
      <c r="G205" s="40" t="s">
        <v>171</v>
      </c>
      <c r="H205" s="40" t="s">
        <v>43</v>
      </c>
      <c r="I205" s="40" t="s">
        <v>232</v>
      </c>
      <c r="J205">
        <f t="shared" si="0"/>
        <v>0</v>
      </c>
      <c r="K205" s="1">
        <f t="shared" si="1"/>
        <v>0</v>
      </c>
      <c r="L205" s="1">
        <f t="shared" si="2"/>
        <v>340594</v>
      </c>
    </row>
    <row r="206" spans="1:12" ht="14.25">
      <c r="A206" s="40">
        <v>26714</v>
      </c>
      <c r="B206" s="40">
        <v>2048341</v>
      </c>
      <c r="C206" s="40" t="s">
        <v>74</v>
      </c>
      <c r="D206" s="40" t="s">
        <v>106</v>
      </c>
      <c r="E206" s="40">
        <v>2002</v>
      </c>
      <c r="F206" s="40" t="s">
        <v>139</v>
      </c>
      <c r="G206" s="40" t="s">
        <v>153</v>
      </c>
      <c r="H206" s="40" t="s">
        <v>154</v>
      </c>
      <c r="I206" s="40" t="s">
        <v>150</v>
      </c>
      <c r="J206">
        <f t="shared" si="0"/>
        <v>0</v>
      </c>
      <c r="K206" s="1">
        <f t="shared" si="1"/>
        <v>0</v>
      </c>
      <c r="L206" s="1">
        <f t="shared" si="2"/>
        <v>2048341</v>
      </c>
    </row>
    <row r="207" spans="1:12" ht="14.25">
      <c r="A207" s="40">
        <v>26713</v>
      </c>
      <c r="B207" s="40">
        <v>9000069</v>
      </c>
      <c r="C207" s="40" t="s">
        <v>74</v>
      </c>
      <c r="D207" s="40" t="s">
        <v>27</v>
      </c>
      <c r="E207" s="40">
        <v>1968</v>
      </c>
      <c r="F207" s="40" t="s">
        <v>139</v>
      </c>
      <c r="G207" s="40" t="s">
        <v>153</v>
      </c>
      <c r="H207" s="40" t="s">
        <v>154</v>
      </c>
      <c r="I207" s="40" t="s">
        <v>232</v>
      </c>
      <c r="J207">
        <f t="shared" si="0"/>
        <v>0</v>
      </c>
      <c r="K207" s="1">
        <f t="shared" si="1"/>
        <v>0</v>
      </c>
      <c r="L207" s="1">
        <f t="shared" si="2"/>
        <v>9000069</v>
      </c>
    </row>
    <row r="208" spans="1:12" ht="14.25">
      <c r="A208" s="40">
        <v>21186</v>
      </c>
      <c r="B208" s="40">
        <v>424123</v>
      </c>
      <c r="C208" s="40" t="s">
        <v>427</v>
      </c>
      <c r="D208" s="40" t="s">
        <v>428</v>
      </c>
      <c r="E208" s="40">
        <v>1986</v>
      </c>
      <c r="F208" s="40" t="s">
        <v>148</v>
      </c>
      <c r="G208" s="40" t="s">
        <v>140</v>
      </c>
      <c r="H208" s="40" t="s">
        <v>141</v>
      </c>
      <c r="I208" s="40" t="s">
        <v>58</v>
      </c>
      <c r="J208">
        <f t="shared" si="0"/>
        <v>0</v>
      </c>
      <c r="K208" s="1">
        <f t="shared" si="1"/>
        <v>0</v>
      </c>
      <c r="L208" s="1">
        <f t="shared" si="2"/>
        <v>424123</v>
      </c>
    </row>
    <row r="209" spans="1:12" ht="14.25">
      <c r="A209" s="40">
        <v>30040</v>
      </c>
      <c r="B209" s="40">
        <v>363074</v>
      </c>
      <c r="C209" s="40" t="s">
        <v>429</v>
      </c>
      <c r="D209" s="40" t="s">
        <v>430</v>
      </c>
      <c r="E209" s="40">
        <v>1998</v>
      </c>
      <c r="F209" s="40" t="s">
        <v>148</v>
      </c>
      <c r="G209" s="40" t="s">
        <v>163</v>
      </c>
      <c r="H209" s="40" t="s">
        <v>38</v>
      </c>
      <c r="I209" s="40" t="s">
        <v>262</v>
      </c>
      <c r="J209">
        <f t="shared" si="0"/>
        <v>0</v>
      </c>
      <c r="K209" s="1">
        <f t="shared" si="1"/>
        <v>0</v>
      </c>
      <c r="L209" s="1">
        <f t="shared" si="2"/>
        <v>363074</v>
      </c>
    </row>
    <row r="210" spans="1:12" ht="14.25">
      <c r="A210" s="40">
        <v>672</v>
      </c>
      <c r="B210" s="40">
        <v>1810407</v>
      </c>
      <c r="C210" s="40" t="s">
        <v>431</v>
      </c>
      <c r="D210" s="40" t="s">
        <v>432</v>
      </c>
      <c r="E210" s="40">
        <v>1970</v>
      </c>
      <c r="F210" s="40" t="s">
        <v>148</v>
      </c>
      <c r="G210" s="40" t="s">
        <v>163</v>
      </c>
      <c r="H210" s="40" t="s">
        <v>38</v>
      </c>
      <c r="I210" s="40" t="s">
        <v>183</v>
      </c>
      <c r="J210">
        <f t="shared" si="0"/>
        <v>0</v>
      </c>
      <c r="K210" s="1">
        <f t="shared" si="1"/>
        <v>0</v>
      </c>
      <c r="L210" s="1">
        <f t="shared" si="2"/>
        <v>1810407</v>
      </c>
    </row>
    <row r="211" spans="1:12" ht="14.25">
      <c r="A211" s="40">
        <v>29736</v>
      </c>
      <c r="C211" s="40" t="s">
        <v>433</v>
      </c>
      <c r="D211" s="40" t="s">
        <v>434</v>
      </c>
      <c r="E211" s="40">
        <v>1996</v>
      </c>
      <c r="F211" s="40" t="s">
        <v>139</v>
      </c>
      <c r="G211" s="40" t="s">
        <v>174</v>
      </c>
      <c r="H211" s="40" t="s">
        <v>175</v>
      </c>
      <c r="I211" s="40" t="s">
        <v>330</v>
      </c>
      <c r="J211">
        <f t="shared" si="0"/>
        <v>0</v>
      </c>
      <c r="K211" s="1">
        <f t="shared" si="1"/>
        <v>0</v>
      </c>
      <c r="L211" s="1">
        <f t="shared" si="2"/>
        <v>0</v>
      </c>
    </row>
    <row r="212" spans="1:12" ht="14.25">
      <c r="A212" s="40">
        <v>30199</v>
      </c>
      <c r="C212" s="40" t="s">
        <v>435</v>
      </c>
      <c r="D212" s="40" t="s">
        <v>436</v>
      </c>
      <c r="E212" s="40">
        <v>2002</v>
      </c>
      <c r="F212" s="40" t="s">
        <v>139</v>
      </c>
      <c r="G212" s="40" t="s">
        <v>174</v>
      </c>
      <c r="H212" s="40" t="s">
        <v>175</v>
      </c>
      <c r="I212" s="40" t="s">
        <v>150</v>
      </c>
      <c r="J212">
        <f t="shared" si="0"/>
        <v>0</v>
      </c>
      <c r="K212" s="1">
        <f t="shared" si="1"/>
        <v>0</v>
      </c>
      <c r="L212" s="1">
        <f t="shared" si="2"/>
        <v>0</v>
      </c>
    </row>
    <row r="213" spans="1:12" ht="14.25">
      <c r="A213" s="40">
        <v>930198</v>
      </c>
      <c r="C213" s="40" t="s">
        <v>435</v>
      </c>
      <c r="D213" s="40" t="s">
        <v>437</v>
      </c>
      <c r="E213" s="40">
        <v>1973</v>
      </c>
      <c r="F213" s="40" t="s">
        <v>148</v>
      </c>
      <c r="G213" s="40" t="s">
        <v>174</v>
      </c>
      <c r="H213" s="40" t="s">
        <v>175</v>
      </c>
      <c r="I213" s="40" t="s">
        <v>224</v>
      </c>
      <c r="J213">
        <f t="shared" si="0"/>
        <v>0</v>
      </c>
      <c r="K213" s="1">
        <f t="shared" si="1"/>
        <v>0</v>
      </c>
      <c r="L213" s="1">
        <f t="shared" si="2"/>
        <v>0</v>
      </c>
    </row>
    <row r="214" spans="1:12" ht="14.25">
      <c r="A214" s="40">
        <v>15712</v>
      </c>
      <c r="B214" s="40">
        <v>1110795</v>
      </c>
      <c r="C214" s="40" t="s">
        <v>438</v>
      </c>
      <c r="D214" s="40" t="s">
        <v>245</v>
      </c>
      <c r="E214" s="40">
        <v>1995</v>
      </c>
      <c r="F214" s="40" t="s">
        <v>139</v>
      </c>
      <c r="G214" s="40" t="s">
        <v>174</v>
      </c>
      <c r="H214" s="40" t="s">
        <v>175</v>
      </c>
      <c r="I214" s="40" t="s">
        <v>330</v>
      </c>
      <c r="J214">
        <f t="shared" si="0"/>
        <v>0</v>
      </c>
      <c r="K214" s="1">
        <f t="shared" si="1"/>
        <v>0</v>
      </c>
      <c r="L214" s="1">
        <f t="shared" si="2"/>
        <v>1110795</v>
      </c>
    </row>
    <row r="215" spans="1:12" ht="14.25">
      <c r="A215" s="40">
        <v>13196</v>
      </c>
      <c r="B215" s="40">
        <v>1221061</v>
      </c>
      <c r="C215" s="40" t="s">
        <v>438</v>
      </c>
      <c r="D215" s="40" t="s">
        <v>439</v>
      </c>
      <c r="E215" s="40">
        <v>1961</v>
      </c>
      <c r="F215" s="40" t="s">
        <v>139</v>
      </c>
      <c r="G215" s="40" t="s">
        <v>174</v>
      </c>
      <c r="H215" s="40" t="s">
        <v>175</v>
      </c>
      <c r="I215" s="40" t="s">
        <v>178</v>
      </c>
      <c r="J215">
        <f t="shared" si="0"/>
        <v>0</v>
      </c>
      <c r="K215" s="1">
        <f t="shared" si="1"/>
        <v>0</v>
      </c>
      <c r="L215" s="1">
        <f t="shared" si="2"/>
        <v>1221061</v>
      </c>
    </row>
    <row r="216" spans="1:12" ht="14.25">
      <c r="A216" s="40">
        <v>694</v>
      </c>
      <c r="B216" s="40">
        <v>40138</v>
      </c>
      <c r="C216" s="40" t="s">
        <v>440</v>
      </c>
      <c r="D216" s="40" t="s">
        <v>441</v>
      </c>
      <c r="E216" s="40">
        <v>1947</v>
      </c>
      <c r="F216" s="40" t="s">
        <v>139</v>
      </c>
      <c r="G216" s="40" t="s">
        <v>171</v>
      </c>
      <c r="H216" s="40" t="s">
        <v>43</v>
      </c>
      <c r="I216" s="40" t="s">
        <v>200</v>
      </c>
      <c r="J216">
        <f t="shared" si="0"/>
        <v>0</v>
      </c>
      <c r="K216" s="1">
        <f t="shared" si="1"/>
        <v>0</v>
      </c>
      <c r="L216" s="1">
        <f t="shared" si="2"/>
        <v>40138</v>
      </c>
    </row>
    <row r="217" spans="1:12" ht="14.25">
      <c r="A217" s="40">
        <v>29205</v>
      </c>
      <c r="B217" s="40">
        <v>352651</v>
      </c>
      <c r="C217" s="40" t="s">
        <v>122</v>
      </c>
      <c r="D217" s="40" t="s">
        <v>123</v>
      </c>
      <c r="E217" s="40">
        <v>2005</v>
      </c>
      <c r="F217" s="40" t="s">
        <v>139</v>
      </c>
      <c r="G217" s="40" t="s">
        <v>153</v>
      </c>
      <c r="H217" s="40" t="s">
        <v>154</v>
      </c>
      <c r="I217" s="40" t="s">
        <v>134</v>
      </c>
      <c r="J217">
        <f t="shared" si="0"/>
        <v>0</v>
      </c>
      <c r="K217" s="1">
        <f t="shared" si="1"/>
        <v>0</v>
      </c>
      <c r="L217" s="1">
        <f t="shared" si="2"/>
        <v>352651</v>
      </c>
    </row>
    <row r="218" spans="1:12" ht="14.25">
      <c r="A218" s="40">
        <v>29206</v>
      </c>
      <c r="B218" s="40">
        <v>352690</v>
      </c>
      <c r="C218" s="40" t="s">
        <v>122</v>
      </c>
      <c r="D218" s="40" t="s">
        <v>99</v>
      </c>
      <c r="E218" s="40">
        <v>2007</v>
      </c>
      <c r="F218" s="40" t="s">
        <v>139</v>
      </c>
      <c r="G218" s="40" t="s">
        <v>153</v>
      </c>
      <c r="H218" s="40" t="s">
        <v>154</v>
      </c>
      <c r="I218" s="40" t="s">
        <v>134</v>
      </c>
      <c r="J218">
        <f t="shared" si="0"/>
        <v>0</v>
      </c>
      <c r="K218" s="1">
        <f t="shared" si="1"/>
        <v>0</v>
      </c>
      <c r="L218" s="1">
        <f t="shared" si="2"/>
        <v>352690</v>
      </c>
    </row>
    <row r="219" spans="1:12" ht="14.25">
      <c r="A219" s="40">
        <v>17663</v>
      </c>
      <c r="B219" s="40">
        <v>228569</v>
      </c>
      <c r="C219" s="40" t="s">
        <v>122</v>
      </c>
      <c r="D219" s="40" t="s">
        <v>442</v>
      </c>
      <c r="E219" s="40">
        <v>1973</v>
      </c>
      <c r="F219" s="40" t="s">
        <v>139</v>
      </c>
      <c r="G219" s="40" t="s">
        <v>153</v>
      </c>
      <c r="H219" s="40" t="s">
        <v>154</v>
      </c>
      <c r="I219" s="40" t="s">
        <v>23</v>
      </c>
      <c r="J219">
        <f t="shared" si="0"/>
        <v>0</v>
      </c>
      <c r="K219" s="1">
        <f t="shared" si="1"/>
        <v>0</v>
      </c>
      <c r="L219" s="1">
        <f t="shared" si="2"/>
        <v>228569</v>
      </c>
    </row>
    <row r="220" spans="1:12" ht="14.25">
      <c r="A220" s="40">
        <v>681</v>
      </c>
      <c r="B220" s="40">
        <v>40171</v>
      </c>
      <c r="C220" s="40" t="s">
        <v>443</v>
      </c>
      <c r="D220" s="40" t="s">
        <v>25</v>
      </c>
      <c r="E220" s="40">
        <v>1963</v>
      </c>
      <c r="F220" s="40" t="s">
        <v>139</v>
      </c>
      <c r="G220" s="40" t="s">
        <v>153</v>
      </c>
      <c r="H220" s="40" t="s">
        <v>154</v>
      </c>
      <c r="I220" s="40" t="s">
        <v>178</v>
      </c>
      <c r="J220">
        <f t="shared" si="0"/>
        <v>0</v>
      </c>
      <c r="K220" s="1">
        <f t="shared" si="1"/>
        <v>0</v>
      </c>
      <c r="L220" s="1">
        <f t="shared" si="2"/>
        <v>40171</v>
      </c>
    </row>
    <row r="221" spans="1:12" ht="14.25">
      <c r="A221" s="40">
        <v>23776</v>
      </c>
      <c r="B221" s="40">
        <v>1810409</v>
      </c>
      <c r="C221" s="40" t="s">
        <v>444</v>
      </c>
      <c r="D221" s="40" t="s">
        <v>62</v>
      </c>
      <c r="E221" s="40">
        <v>1974</v>
      </c>
      <c r="F221" s="40" t="s">
        <v>148</v>
      </c>
      <c r="G221" s="40" t="s">
        <v>163</v>
      </c>
      <c r="H221" s="40" t="s">
        <v>38</v>
      </c>
      <c r="I221" s="40" t="s">
        <v>224</v>
      </c>
      <c r="J221">
        <f t="shared" si="0"/>
        <v>0</v>
      </c>
      <c r="K221" s="1">
        <f t="shared" si="1"/>
        <v>0</v>
      </c>
      <c r="L221" s="1">
        <f t="shared" si="2"/>
        <v>1810409</v>
      </c>
    </row>
    <row r="222" spans="1:12" ht="14.25">
      <c r="A222" s="40">
        <v>23775</v>
      </c>
      <c r="B222" s="40">
        <v>1810408</v>
      </c>
      <c r="C222" s="40" t="s">
        <v>444</v>
      </c>
      <c r="D222" s="40" t="s">
        <v>71</v>
      </c>
      <c r="E222" s="40">
        <v>1976</v>
      </c>
      <c r="F222" s="40" t="s">
        <v>139</v>
      </c>
      <c r="G222" s="40" t="s">
        <v>163</v>
      </c>
      <c r="H222" s="40" t="s">
        <v>38</v>
      </c>
      <c r="I222" s="40" t="s">
        <v>19</v>
      </c>
      <c r="J222">
        <f t="shared" si="0"/>
        <v>0</v>
      </c>
      <c r="K222" s="1">
        <f t="shared" si="1"/>
        <v>0</v>
      </c>
      <c r="L222" s="1">
        <f t="shared" si="2"/>
        <v>1810408</v>
      </c>
    </row>
    <row r="223" spans="1:12" ht="14.25">
      <c r="A223" s="40">
        <v>30028</v>
      </c>
      <c r="B223" s="40">
        <v>40339</v>
      </c>
      <c r="C223" s="40" t="s">
        <v>444</v>
      </c>
      <c r="D223" s="40" t="s">
        <v>124</v>
      </c>
      <c r="E223" s="40">
        <v>2010</v>
      </c>
      <c r="F223" s="40" t="s">
        <v>148</v>
      </c>
      <c r="G223" s="40" t="s">
        <v>163</v>
      </c>
      <c r="H223" s="40" t="s">
        <v>38</v>
      </c>
      <c r="I223" s="40" t="s">
        <v>131</v>
      </c>
      <c r="J223">
        <f t="shared" si="0"/>
        <v>0</v>
      </c>
      <c r="K223" s="1">
        <f t="shared" si="1"/>
        <v>0</v>
      </c>
      <c r="L223" s="1">
        <f t="shared" si="2"/>
        <v>40339</v>
      </c>
    </row>
    <row r="224" spans="1:12" ht="14.25">
      <c r="A224" s="40">
        <v>23778</v>
      </c>
      <c r="B224" s="40">
        <v>226090</v>
      </c>
      <c r="C224" s="40" t="s">
        <v>444</v>
      </c>
      <c r="D224" s="40" t="s">
        <v>445</v>
      </c>
      <c r="E224" s="40">
        <v>2007</v>
      </c>
      <c r="F224" s="40" t="s">
        <v>148</v>
      </c>
      <c r="G224" s="40" t="s">
        <v>163</v>
      </c>
      <c r="H224" s="40" t="s">
        <v>38</v>
      </c>
      <c r="I224" s="40" t="s">
        <v>131</v>
      </c>
      <c r="J224">
        <f t="shared" si="0"/>
        <v>0</v>
      </c>
      <c r="K224" s="1">
        <f t="shared" si="1"/>
        <v>0</v>
      </c>
      <c r="L224" s="1">
        <f t="shared" si="2"/>
        <v>226090</v>
      </c>
    </row>
    <row r="225" spans="1:12" ht="14.25">
      <c r="A225" s="40">
        <v>23777</v>
      </c>
      <c r="B225" s="40">
        <v>424147</v>
      </c>
      <c r="C225" s="40" t="s">
        <v>444</v>
      </c>
      <c r="D225" s="40" t="s">
        <v>446</v>
      </c>
      <c r="E225" s="40">
        <v>2005</v>
      </c>
      <c r="F225" s="40" t="s">
        <v>148</v>
      </c>
      <c r="G225" s="40" t="s">
        <v>163</v>
      </c>
      <c r="H225" s="40" t="s">
        <v>38</v>
      </c>
      <c r="I225" s="40" t="s">
        <v>131</v>
      </c>
      <c r="J225">
        <f t="shared" si="0"/>
        <v>0</v>
      </c>
      <c r="K225" s="1">
        <f t="shared" si="1"/>
        <v>0</v>
      </c>
      <c r="L225" s="1">
        <f t="shared" si="2"/>
        <v>424147</v>
      </c>
    </row>
    <row r="226" spans="1:12" ht="14.25">
      <c r="A226" s="40">
        <v>26635</v>
      </c>
      <c r="B226" s="40">
        <v>2048344</v>
      </c>
      <c r="C226" s="40" t="s">
        <v>92</v>
      </c>
      <c r="D226" s="40" t="s">
        <v>128</v>
      </c>
      <c r="E226" s="40">
        <v>2004</v>
      </c>
      <c r="F226" s="40" t="s">
        <v>139</v>
      </c>
      <c r="G226" s="40" t="s">
        <v>153</v>
      </c>
      <c r="H226" s="40" t="s">
        <v>154</v>
      </c>
      <c r="I226" s="40" t="s">
        <v>285</v>
      </c>
      <c r="J226">
        <f t="shared" si="0"/>
        <v>0</v>
      </c>
      <c r="K226" s="1">
        <f t="shared" si="1"/>
        <v>0</v>
      </c>
      <c r="L226" s="1">
        <f t="shared" si="2"/>
        <v>2048344</v>
      </c>
    </row>
    <row r="227" spans="1:12" ht="14.25">
      <c r="A227" s="40">
        <v>10776</v>
      </c>
      <c r="B227" s="40">
        <v>40174</v>
      </c>
      <c r="C227" s="40" t="s">
        <v>92</v>
      </c>
      <c r="D227" s="40" t="s">
        <v>93</v>
      </c>
      <c r="E227" s="40">
        <v>1975</v>
      </c>
      <c r="F227" s="40" t="s">
        <v>139</v>
      </c>
      <c r="G227" s="40" t="s">
        <v>153</v>
      </c>
      <c r="H227" s="40" t="s">
        <v>154</v>
      </c>
      <c r="I227" s="40" t="s">
        <v>23</v>
      </c>
      <c r="J227">
        <f t="shared" si="0"/>
        <v>0</v>
      </c>
      <c r="K227" s="1">
        <f t="shared" si="1"/>
        <v>0</v>
      </c>
      <c r="L227" s="1">
        <f t="shared" si="2"/>
        <v>40174</v>
      </c>
    </row>
    <row r="228" spans="1:12" ht="14.25">
      <c r="A228" s="40">
        <v>13124</v>
      </c>
      <c r="B228" s="40">
        <v>2057068</v>
      </c>
      <c r="C228" s="40" t="s">
        <v>447</v>
      </c>
      <c r="D228" s="40" t="s">
        <v>448</v>
      </c>
      <c r="E228" s="40">
        <v>1973</v>
      </c>
      <c r="F228" s="40" t="s">
        <v>139</v>
      </c>
      <c r="G228" s="40" t="s">
        <v>247</v>
      </c>
      <c r="H228" s="40" t="s">
        <v>248</v>
      </c>
      <c r="I228" s="40" t="s">
        <v>23</v>
      </c>
      <c r="J228">
        <f t="shared" si="0"/>
        <v>0</v>
      </c>
      <c r="K228" s="1">
        <f t="shared" si="1"/>
        <v>0</v>
      </c>
      <c r="L228" s="1">
        <f t="shared" si="2"/>
        <v>2057068</v>
      </c>
    </row>
    <row r="229" spans="1:12" ht="14.25">
      <c r="A229" s="40">
        <v>1656</v>
      </c>
      <c r="B229" s="40">
        <v>1396414</v>
      </c>
      <c r="C229" s="40" t="s">
        <v>449</v>
      </c>
      <c r="D229" s="40" t="s">
        <v>450</v>
      </c>
      <c r="E229" s="40">
        <v>1950</v>
      </c>
      <c r="F229" s="40" t="s">
        <v>139</v>
      </c>
      <c r="G229" s="40" t="s">
        <v>196</v>
      </c>
      <c r="H229" s="40" t="s">
        <v>197</v>
      </c>
      <c r="I229" s="40" t="s">
        <v>200</v>
      </c>
      <c r="J229">
        <f t="shared" si="0"/>
        <v>0</v>
      </c>
      <c r="K229" s="1">
        <f t="shared" si="1"/>
        <v>0</v>
      </c>
      <c r="L229" s="1">
        <f t="shared" si="2"/>
        <v>1396414</v>
      </c>
    </row>
    <row r="230" spans="1:12" ht="14.25">
      <c r="A230" s="40">
        <v>16709</v>
      </c>
      <c r="B230" s="40">
        <v>340587</v>
      </c>
      <c r="C230" s="40" t="s">
        <v>451</v>
      </c>
      <c r="D230" s="40" t="s">
        <v>452</v>
      </c>
      <c r="E230" s="40">
        <v>1973</v>
      </c>
      <c r="F230" s="40" t="s">
        <v>148</v>
      </c>
      <c r="G230" s="40" t="s">
        <v>171</v>
      </c>
      <c r="H230" s="40" t="s">
        <v>43</v>
      </c>
      <c r="I230" s="40" t="s">
        <v>224</v>
      </c>
      <c r="J230">
        <f t="shared" si="0"/>
        <v>0</v>
      </c>
      <c r="K230" s="1">
        <f t="shared" si="1"/>
        <v>0</v>
      </c>
      <c r="L230" s="1">
        <f t="shared" si="2"/>
        <v>340587</v>
      </c>
    </row>
    <row r="231" spans="1:12" ht="14.25">
      <c r="A231" s="40">
        <v>25992</v>
      </c>
      <c r="B231" s="40">
        <v>2009357</v>
      </c>
      <c r="C231" s="40" t="s">
        <v>453</v>
      </c>
      <c r="D231" s="40" t="s">
        <v>454</v>
      </c>
      <c r="E231" s="40">
        <v>2007</v>
      </c>
      <c r="F231" s="40" t="s">
        <v>139</v>
      </c>
      <c r="G231" s="40" t="s">
        <v>281</v>
      </c>
      <c r="H231" s="40" t="s">
        <v>282</v>
      </c>
      <c r="I231" s="40" t="s">
        <v>134</v>
      </c>
      <c r="J231">
        <f t="shared" si="0"/>
        <v>0</v>
      </c>
      <c r="K231" s="1">
        <f t="shared" si="1"/>
        <v>0</v>
      </c>
      <c r="L231" s="1">
        <f t="shared" si="2"/>
        <v>2009357</v>
      </c>
    </row>
    <row r="232" spans="1:12" ht="14.25">
      <c r="A232" s="40">
        <v>25991</v>
      </c>
      <c r="B232" s="40">
        <v>256215</v>
      </c>
      <c r="C232" s="40" t="s">
        <v>453</v>
      </c>
      <c r="D232" s="40" t="s">
        <v>455</v>
      </c>
      <c r="E232" s="40">
        <v>1972</v>
      </c>
      <c r="F232" s="40" t="s">
        <v>139</v>
      </c>
      <c r="G232" s="40" t="s">
        <v>281</v>
      </c>
      <c r="H232" s="40" t="s">
        <v>282</v>
      </c>
      <c r="I232" s="40" t="s">
        <v>23</v>
      </c>
      <c r="J232">
        <f t="shared" si="0"/>
        <v>0</v>
      </c>
      <c r="K232" s="1">
        <f t="shared" si="1"/>
        <v>0</v>
      </c>
      <c r="L232" s="1">
        <f t="shared" si="2"/>
        <v>256215</v>
      </c>
    </row>
    <row r="233" spans="1:12" ht="14.25">
      <c r="A233" s="40">
        <v>29491</v>
      </c>
      <c r="B233" s="40">
        <v>1402779</v>
      </c>
      <c r="C233" s="40" t="s">
        <v>453</v>
      </c>
      <c r="D233" s="40" t="s">
        <v>428</v>
      </c>
      <c r="E233" s="40">
        <v>1979</v>
      </c>
      <c r="F233" s="40" t="s">
        <v>148</v>
      </c>
      <c r="G233" s="40" t="s">
        <v>281</v>
      </c>
      <c r="H233" s="40" t="s">
        <v>282</v>
      </c>
      <c r="I233" s="40" t="s">
        <v>81</v>
      </c>
      <c r="J233">
        <f t="shared" si="0"/>
        <v>0</v>
      </c>
      <c r="K233" s="1">
        <f t="shared" si="1"/>
        <v>0</v>
      </c>
      <c r="L233" s="1">
        <f t="shared" si="2"/>
        <v>1402779</v>
      </c>
    </row>
    <row r="234" spans="1:12" ht="14.25">
      <c r="A234" s="40">
        <v>28101</v>
      </c>
      <c r="B234" s="40">
        <v>35462</v>
      </c>
      <c r="C234" s="40" t="s">
        <v>453</v>
      </c>
      <c r="D234" s="40" t="s">
        <v>456</v>
      </c>
      <c r="E234" s="40">
        <v>2008</v>
      </c>
      <c r="F234" s="40" t="s">
        <v>148</v>
      </c>
      <c r="G234" s="40" t="s">
        <v>281</v>
      </c>
      <c r="H234" s="40" t="s">
        <v>282</v>
      </c>
      <c r="I234" s="40" t="s">
        <v>131</v>
      </c>
      <c r="J234">
        <f t="shared" si="0"/>
        <v>0</v>
      </c>
      <c r="K234" s="1">
        <f t="shared" si="1"/>
        <v>0</v>
      </c>
      <c r="L234" s="1">
        <f t="shared" si="2"/>
        <v>35462</v>
      </c>
    </row>
    <row r="235" spans="1:12" ht="14.25">
      <c r="A235" s="40">
        <v>30307</v>
      </c>
      <c r="C235" s="40" t="s">
        <v>457</v>
      </c>
      <c r="D235" s="40" t="s">
        <v>458</v>
      </c>
      <c r="E235" s="40">
        <v>1999</v>
      </c>
      <c r="F235" s="40" t="s">
        <v>148</v>
      </c>
      <c r="G235" s="40" t="s">
        <v>181</v>
      </c>
      <c r="H235" s="40" t="s">
        <v>65</v>
      </c>
      <c r="I235" s="40" t="s">
        <v>242</v>
      </c>
      <c r="J235">
        <f t="shared" si="0"/>
        <v>0</v>
      </c>
      <c r="K235" s="1">
        <f t="shared" si="1"/>
        <v>0</v>
      </c>
      <c r="L235" s="1">
        <f t="shared" si="2"/>
        <v>0</v>
      </c>
    </row>
    <row r="236" spans="1:12" ht="14.25">
      <c r="A236" s="40">
        <v>22242</v>
      </c>
      <c r="B236" s="40">
        <v>363097</v>
      </c>
      <c r="C236" s="40" t="s">
        <v>459</v>
      </c>
      <c r="D236" s="40" t="s">
        <v>460</v>
      </c>
      <c r="E236" s="40">
        <v>1965</v>
      </c>
      <c r="F236" s="40" t="s">
        <v>139</v>
      </c>
      <c r="G236" s="40" t="s">
        <v>153</v>
      </c>
      <c r="H236" s="40" t="s">
        <v>154</v>
      </c>
      <c r="I236" s="40" t="s">
        <v>178</v>
      </c>
      <c r="J236">
        <f t="shared" si="0"/>
        <v>0</v>
      </c>
      <c r="K236" s="1">
        <f t="shared" si="1"/>
        <v>0</v>
      </c>
      <c r="L236" s="1">
        <f t="shared" si="2"/>
        <v>363097</v>
      </c>
    </row>
    <row r="237" spans="1:12" ht="14.25">
      <c r="A237" s="40">
        <v>9997</v>
      </c>
      <c r="B237" s="40">
        <v>1601712</v>
      </c>
      <c r="C237" s="40" t="s">
        <v>461</v>
      </c>
      <c r="D237" s="40" t="s">
        <v>462</v>
      </c>
      <c r="E237" s="40">
        <v>1957</v>
      </c>
      <c r="F237" s="40" t="s">
        <v>139</v>
      </c>
      <c r="G237" s="40" t="s">
        <v>181</v>
      </c>
      <c r="H237" s="40" t="s">
        <v>65</v>
      </c>
      <c r="I237" s="40" t="s">
        <v>164</v>
      </c>
      <c r="J237">
        <f t="shared" si="0"/>
        <v>0</v>
      </c>
      <c r="K237" s="1">
        <f t="shared" si="1"/>
        <v>0</v>
      </c>
      <c r="L237" s="1">
        <f t="shared" si="2"/>
        <v>1601712</v>
      </c>
    </row>
    <row r="238" spans="1:12" ht="14.25">
      <c r="A238" s="40">
        <v>30924</v>
      </c>
      <c r="C238" s="40" t="s">
        <v>461</v>
      </c>
      <c r="D238" s="40" t="s">
        <v>463</v>
      </c>
      <c r="E238" s="40">
        <v>1949</v>
      </c>
      <c r="F238" s="40" t="s">
        <v>148</v>
      </c>
      <c r="G238" s="40" t="s">
        <v>181</v>
      </c>
      <c r="H238" s="40" t="s">
        <v>65</v>
      </c>
      <c r="I238" s="40" t="s">
        <v>194</v>
      </c>
      <c r="J238">
        <f t="shared" si="0"/>
        <v>0</v>
      </c>
      <c r="K238" s="1">
        <f t="shared" si="1"/>
        <v>0</v>
      </c>
      <c r="L238" s="1">
        <f t="shared" si="2"/>
        <v>0</v>
      </c>
    </row>
    <row r="239" spans="1:12" ht="14.25">
      <c r="A239" s="40">
        <v>906762</v>
      </c>
      <c r="B239" s="40">
        <v>40222</v>
      </c>
      <c r="C239" s="40" t="s">
        <v>464</v>
      </c>
      <c r="D239" s="40" t="s">
        <v>416</v>
      </c>
      <c r="E239" s="40">
        <v>1970</v>
      </c>
      <c r="F239" s="40" t="s">
        <v>148</v>
      </c>
      <c r="G239" s="40" t="s">
        <v>174</v>
      </c>
      <c r="H239" s="40" t="s">
        <v>175</v>
      </c>
      <c r="I239" s="40" t="s">
        <v>183</v>
      </c>
      <c r="J239">
        <f t="shared" si="0"/>
        <v>0</v>
      </c>
      <c r="K239" s="1">
        <f t="shared" si="1"/>
        <v>0</v>
      </c>
      <c r="L239" s="1">
        <f t="shared" si="2"/>
        <v>40222</v>
      </c>
    </row>
    <row r="240" spans="1:12" ht="14.25">
      <c r="A240" s="40">
        <v>26758</v>
      </c>
      <c r="B240" s="40">
        <v>2052667</v>
      </c>
      <c r="C240" s="40" t="s">
        <v>98</v>
      </c>
      <c r="D240" s="40" t="s">
        <v>465</v>
      </c>
      <c r="E240" s="40">
        <v>2000</v>
      </c>
      <c r="F240" s="40" t="s">
        <v>139</v>
      </c>
      <c r="G240" s="40" t="s">
        <v>153</v>
      </c>
      <c r="H240" s="40" t="s">
        <v>154</v>
      </c>
      <c r="I240" s="40" t="s">
        <v>176</v>
      </c>
      <c r="J240">
        <f t="shared" si="0"/>
        <v>0</v>
      </c>
      <c r="K240" s="1">
        <f t="shared" si="1"/>
        <v>0</v>
      </c>
      <c r="L240" s="1">
        <f t="shared" si="2"/>
        <v>2052667</v>
      </c>
    </row>
    <row r="241" spans="1:12" ht="14.25">
      <c r="A241" s="40">
        <v>30038</v>
      </c>
      <c r="B241" s="40">
        <v>363076</v>
      </c>
      <c r="C241" s="40" t="s">
        <v>466</v>
      </c>
      <c r="D241" s="40" t="s">
        <v>467</v>
      </c>
      <c r="E241" s="40">
        <v>1996</v>
      </c>
      <c r="F241" s="40" t="s">
        <v>148</v>
      </c>
      <c r="G241" s="40" t="s">
        <v>163</v>
      </c>
      <c r="H241" s="40" t="s">
        <v>38</v>
      </c>
      <c r="I241" s="40" t="s">
        <v>301</v>
      </c>
      <c r="J241">
        <f t="shared" si="0"/>
        <v>0</v>
      </c>
      <c r="K241" s="1">
        <f t="shared" si="1"/>
        <v>0</v>
      </c>
      <c r="L241" s="1">
        <f t="shared" si="2"/>
        <v>363076</v>
      </c>
    </row>
    <row r="242" spans="1:12" ht="14.25">
      <c r="A242" s="40">
        <v>27810</v>
      </c>
      <c r="B242" s="40">
        <v>40377</v>
      </c>
      <c r="C242" s="40" t="s">
        <v>468</v>
      </c>
      <c r="D242" s="40" t="s">
        <v>95</v>
      </c>
      <c r="E242" s="40">
        <v>1972</v>
      </c>
      <c r="F242" s="40" t="s">
        <v>139</v>
      </c>
      <c r="G242" s="40" t="s">
        <v>163</v>
      </c>
      <c r="H242" s="40" t="s">
        <v>38</v>
      </c>
      <c r="I242" s="40" t="s">
        <v>23</v>
      </c>
      <c r="J242">
        <f t="shared" si="0"/>
        <v>0</v>
      </c>
      <c r="K242" s="1">
        <f t="shared" si="1"/>
        <v>0</v>
      </c>
      <c r="L242" s="1">
        <f t="shared" si="2"/>
        <v>40377</v>
      </c>
    </row>
    <row r="243" spans="1:12" ht="14.25">
      <c r="A243" s="40">
        <v>28026</v>
      </c>
      <c r="B243" s="40">
        <v>340562</v>
      </c>
      <c r="C243" s="40" t="s">
        <v>469</v>
      </c>
      <c r="D243" s="40" t="s">
        <v>470</v>
      </c>
      <c r="E243" s="40">
        <v>2004</v>
      </c>
      <c r="F243" s="40" t="s">
        <v>148</v>
      </c>
      <c r="G243" s="40" t="s">
        <v>163</v>
      </c>
      <c r="H243" s="40" t="s">
        <v>38</v>
      </c>
      <c r="I243" s="40" t="s">
        <v>278</v>
      </c>
      <c r="J243">
        <f t="shared" si="0"/>
        <v>0</v>
      </c>
      <c r="K243" s="1">
        <f t="shared" si="1"/>
        <v>0</v>
      </c>
      <c r="L243" s="1">
        <f t="shared" si="2"/>
        <v>340562</v>
      </c>
    </row>
    <row r="244" spans="1:12" ht="14.25">
      <c r="A244" s="40">
        <v>28027</v>
      </c>
      <c r="B244" s="40">
        <v>40340</v>
      </c>
      <c r="C244" s="40" t="s">
        <v>469</v>
      </c>
      <c r="D244" s="40" t="s">
        <v>219</v>
      </c>
      <c r="E244" s="40">
        <v>2007</v>
      </c>
      <c r="F244" s="40" t="s">
        <v>139</v>
      </c>
      <c r="G244" s="40" t="s">
        <v>163</v>
      </c>
      <c r="H244" s="40" t="s">
        <v>38</v>
      </c>
      <c r="I244" s="40" t="s">
        <v>134</v>
      </c>
      <c r="J244">
        <f t="shared" si="0"/>
        <v>0</v>
      </c>
      <c r="K244" s="1">
        <f t="shared" si="1"/>
        <v>0</v>
      </c>
      <c r="L244" s="1">
        <f t="shared" si="2"/>
        <v>40340</v>
      </c>
    </row>
    <row r="245" spans="1:12" ht="14.25">
      <c r="A245" s="40">
        <v>13820</v>
      </c>
      <c r="B245" s="40">
        <v>340572</v>
      </c>
      <c r="C245" s="40" t="s">
        <v>75</v>
      </c>
      <c r="D245" s="40" t="s">
        <v>85</v>
      </c>
      <c r="E245" s="40">
        <v>1975</v>
      </c>
      <c r="F245" s="40" t="s">
        <v>148</v>
      </c>
      <c r="G245" s="40" t="s">
        <v>196</v>
      </c>
      <c r="H245" s="40" t="s">
        <v>197</v>
      </c>
      <c r="I245" s="40" t="s">
        <v>224</v>
      </c>
      <c r="J245">
        <f t="shared" si="0"/>
        <v>0</v>
      </c>
      <c r="K245" s="1">
        <f t="shared" si="1"/>
        <v>0</v>
      </c>
      <c r="L245" s="1">
        <f t="shared" si="2"/>
        <v>340572</v>
      </c>
    </row>
    <row r="246" spans="1:12" ht="14.25">
      <c r="A246" s="40">
        <v>1106</v>
      </c>
      <c r="B246" s="40">
        <v>1396416</v>
      </c>
      <c r="C246" s="40" t="s">
        <v>75</v>
      </c>
      <c r="D246" s="40" t="s">
        <v>109</v>
      </c>
      <c r="E246" s="40">
        <v>1947</v>
      </c>
      <c r="F246" s="40" t="s">
        <v>148</v>
      </c>
      <c r="G246" s="40" t="s">
        <v>196</v>
      </c>
      <c r="H246" s="40" t="s">
        <v>197</v>
      </c>
      <c r="I246" s="40" t="s">
        <v>194</v>
      </c>
      <c r="J246">
        <f t="shared" si="0"/>
        <v>0</v>
      </c>
      <c r="K246" s="1">
        <f t="shared" si="1"/>
        <v>0</v>
      </c>
      <c r="L246" s="1">
        <f t="shared" si="2"/>
        <v>1396416</v>
      </c>
    </row>
    <row r="247" spans="1:12" ht="14.25">
      <c r="A247" s="40">
        <v>1107</v>
      </c>
      <c r="B247" s="40">
        <v>1396417</v>
      </c>
      <c r="C247" s="40" t="s">
        <v>75</v>
      </c>
      <c r="D247" s="40" t="s">
        <v>76</v>
      </c>
      <c r="E247" s="40">
        <v>1948</v>
      </c>
      <c r="F247" s="40" t="s">
        <v>139</v>
      </c>
      <c r="G247" s="40" t="s">
        <v>196</v>
      </c>
      <c r="H247" s="40" t="s">
        <v>197</v>
      </c>
      <c r="I247" s="40" t="s">
        <v>200</v>
      </c>
      <c r="J247">
        <f t="shared" si="0"/>
        <v>0</v>
      </c>
      <c r="K247" s="1">
        <f t="shared" si="1"/>
        <v>0</v>
      </c>
      <c r="L247" s="1">
        <f t="shared" si="2"/>
        <v>1396417</v>
      </c>
    </row>
    <row r="248" spans="1:12" ht="14.25">
      <c r="A248" s="40">
        <v>26632</v>
      </c>
      <c r="B248" s="40">
        <v>2048342</v>
      </c>
      <c r="C248" s="40" t="s">
        <v>471</v>
      </c>
      <c r="D248" s="40" t="s">
        <v>310</v>
      </c>
      <c r="E248" s="40">
        <v>1990</v>
      </c>
      <c r="F248" s="40" t="s">
        <v>139</v>
      </c>
      <c r="G248" s="40" t="s">
        <v>153</v>
      </c>
      <c r="H248" s="40" t="s">
        <v>154</v>
      </c>
      <c r="I248" s="40" t="s">
        <v>155</v>
      </c>
      <c r="J248">
        <f t="shared" si="0"/>
        <v>0</v>
      </c>
      <c r="K248" s="1">
        <f t="shared" si="1"/>
        <v>0</v>
      </c>
      <c r="L248" s="1">
        <f t="shared" si="2"/>
        <v>2048342</v>
      </c>
    </row>
    <row r="249" spans="1:12" ht="14.25">
      <c r="A249" s="40">
        <v>30797</v>
      </c>
      <c r="C249" s="40" t="s">
        <v>472</v>
      </c>
      <c r="D249" s="40" t="s">
        <v>236</v>
      </c>
      <c r="E249" s="40">
        <v>1972</v>
      </c>
      <c r="F249" s="40" t="s">
        <v>148</v>
      </c>
      <c r="G249" s="40" t="s">
        <v>196</v>
      </c>
      <c r="H249" s="40" t="s">
        <v>197</v>
      </c>
      <c r="I249" s="40" t="s">
        <v>224</v>
      </c>
      <c r="J249">
        <f t="shared" si="0"/>
        <v>0</v>
      </c>
      <c r="K249" s="1">
        <f t="shared" si="1"/>
        <v>0</v>
      </c>
      <c r="L249" s="1">
        <f t="shared" si="2"/>
        <v>0</v>
      </c>
    </row>
    <row r="250" spans="1:12" ht="14.25">
      <c r="A250" s="40">
        <v>30799</v>
      </c>
      <c r="C250" s="40" t="s">
        <v>472</v>
      </c>
      <c r="D250" s="40" t="s">
        <v>195</v>
      </c>
      <c r="E250" s="40">
        <v>2008</v>
      </c>
      <c r="F250" s="40" t="s">
        <v>139</v>
      </c>
      <c r="G250" s="40" t="s">
        <v>196</v>
      </c>
      <c r="H250" s="40" t="s">
        <v>197</v>
      </c>
      <c r="I250" s="40" t="s">
        <v>134</v>
      </c>
      <c r="J250">
        <f t="shared" si="0"/>
        <v>0</v>
      </c>
      <c r="K250" s="1">
        <f t="shared" si="1"/>
        <v>0</v>
      </c>
      <c r="L250" s="1">
        <f t="shared" si="2"/>
        <v>0</v>
      </c>
    </row>
    <row r="251" spans="1:12" ht="14.25">
      <c r="A251" s="40">
        <v>30798</v>
      </c>
      <c r="C251" s="40" t="s">
        <v>472</v>
      </c>
      <c r="D251" s="40" t="s">
        <v>473</v>
      </c>
      <c r="E251" s="40">
        <v>2005</v>
      </c>
      <c r="F251" s="40" t="s">
        <v>148</v>
      </c>
      <c r="G251" s="40" t="s">
        <v>196</v>
      </c>
      <c r="H251" s="40" t="s">
        <v>197</v>
      </c>
      <c r="I251" s="40" t="s">
        <v>131</v>
      </c>
      <c r="J251">
        <f t="shared" si="0"/>
        <v>0</v>
      </c>
      <c r="K251" s="1">
        <f t="shared" si="1"/>
        <v>0</v>
      </c>
      <c r="L251" s="1">
        <f t="shared" si="2"/>
        <v>0</v>
      </c>
    </row>
    <row r="252" spans="1:12" ht="14.25">
      <c r="A252" s="40">
        <v>26735</v>
      </c>
      <c r="B252" s="40">
        <v>1396408</v>
      </c>
      <c r="C252" s="40" t="s">
        <v>472</v>
      </c>
      <c r="D252" s="40" t="s">
        <v>474</v>
      </c>
      <c r="E252" s="40">
        <v>1972</v>
      </c>
      <c r="F252" s="40" t="s">
        <v>139</v>
      </c>
      <c r="G252" s="40" t="s">
        <v>196</v>
      </c>
      <c r="H252" s="40" t="s">
        <v>197</v>
      </c>
      <c r="I252" s="40" t="s">
        <v>23</v>
      </c>
      <c r="J252">
        <f t="shared" si="0"/>
        <v>0</v>
      </c>
      <c r="K252" s="1">
        <f t="shared" si="1"/>
        <v>0</v>
      </c>
      <c r="L252" s="1">
        <f t="shared" si="2"/>
        <v>1396408</v>
      </c>
    </row>
    <row r="253" spans="1:12" ht="14.25">
      <c r="A253" s="40">
        <v>26734</v>
      </c>
      <c r="B253" s="40">
        <v>2015553</v>
      </c>
      <c r="C253" s="40" t="s">
        <v>472</v>
      </c>
      <c r="D253" s="40" t="s">
        <v>475</v>
      </c>
      <c r="E253" s="40">
        <v>2002</v>
      </c>
      <c r="F253" s="40" t="s">
        <v>139</v>
      </c>
      <c r="G253" s="40" t="s">
        <v>196</v>
      </c>
      <c r="H253" s="40" t="s">
        <v>197</v>
      </c>
      <c r="I253" s="40" t="s">
        <v>150</v>
      </c>
      <c r="J253">
        <f t="shared" si="0"/>
        <v>0</v>
      </c>
      <c r="K253" s="1">
        <f t="shared" si="1"/>
        <v>0</v>
      </c>
      <c r="L253" s="1">
        <f t="shared" si="2"/>
        <v>2015553</v>
      </c>
    </row>
    <row r="254" spans="1:12" ht="14.25">
      <c r="A254" s="40">
        <v>19819</v>
      </c>
      <c r="B254" s="40">
        <v>419234</v>
      </c>
      <c r="C254" s="40" t="s">
        <v>72</v>
      </c>
      <c r="D254" s="40" t="s">
        <v>36</v>
      </c>
      <c r="E254" s="40">
        <v>1965</v>
      </c>
      <c r="F254" s="40" t="s">
        <v>139</v>
      </c>
      <c r="G254" s="40" t="s">
        <v>73</v>
      </c>
      <c r="H254" s="40" t="s">
        <v>476</v>
      </c>
      <c r="I254" s="40" t="s">
        <v>178</v>
      </c>
      <c r="J254">
        <f t="shared" si="0"/>
        <v>0</v>
      </c>
      <c r="K254" s="1">
        <f t="shared" si="1"/>
        <v>0</v>
      </c>
      <c r="L254" s="1">
        <f t="shared" si="2"/>
        <v>419234</v>
      </c>
    </row>
    <row r="255" spans="1:12" ht="14.25">
      <c r="A255" s="40">
        <v>30791</v>
      </c>
      <c r="B255" s="40">
        <v>1206960</v>
      </c>
      <c r="C255" s="40" t="s">
        <v>72</v>
      </c>
      <c r="D255" s="40" t="s">
        <v>110</v>
      </c>
      <c r="E255" s="40">
        <v>1964</v>
      </c>
      <c r="F255" s="40" t="s">
        <v>148</v>
      </c>
      <c r="G255" s="40" t="s">
        <v>73</v>
      </c>
      <c r="H255" s="40" t="s">
        <v>476</v>
      </c>
      <c r="I255" s="40" t="s">
        <v>217</v>
      </c>
      <c r="J255">
        <f t="shared" si="0"/>
        <v>0</v>
      </c>
      <c r="K255" s="1">
        <f t="shared" si="1"/>
        <v>0</v>
      </c>
      <c r="L255" s="1">
        <f t="shared" si="2"/>
        <v>1206960</v>
      </c>
    </row>
    <row r="256" spans="1:12" ht="14.25">
      <c r="A256" s="40">
        <v>11223</v>
      </c>
      <c r="B256" s="40">
        <v>304291</v>
      </c>
      <c r="C256" s="40" t="s">
        <v>477</v>
      </c>
      <c r="D256" s="40" t="s">
        <v>478</v>
      </c>
      <c r="E256" s="40">
        <v>1958</v>
      </c>
      <c r="F256" s="40" t="s">
        <v>139</v>
      </c>
      <c r="G256" s="40" t="s">
        <v>171</v>
      </c>
      <c r="H256" s="40" t="s">
        <v>43</v>
      </c>
      <c r="I256" s="40" t="s">
        <v>164</v>
      </c>
      <c r="J256">
        <f t="shared" si="0"/>
        <v>0</v>
      </c>
      <c r="K256" s="1">
        <f t="shared" si="1"/>
        <v>0</v>
      </c>
      <c r="L256" s="1">
        <f t="shared" si="2"/>
        <v>304291</v>
      </c>
    </row>
    <row r="257" spans="1:12" ht="14.25">
      <c r="A257" s="40">
        <v>16615</v>
      </c>
      <c r="C257" s="40" t="s">
        <v>479</v>
      </c>
      <c r="D257" s="40" t="s">
        <v>177</v>
      </c>
      <c r="E257" s="40">
        <v>1966</v>
      </c>
      <c r="F257" s="40" t="s">
        <v>139</v>
      </c>
      <c r="G257" s="40" t="s">
        <v>158</v>
      </c>
      <c r="H257" s="40" t="s">
        <v>159</v>
      </c>
      <c r="I257" s="40" t="s">
        <v>232</v>
      </c>
      <c r="J257">
        <f t="shared" si="0"/>
        <v>0</v>
      </c>
      <c r="K257" s="1">
        <f t="shared" si="1"/>
        <v>0</v>
      </c>
      <c r="L257" s="1">
        <f t="shared" si="2"/>
        <v>0</v>
      </c>
    </row>
    <row r="258" spans="1:12" ht="14.25">
      <c r="A258" s="40">
        <v>20518</v>
      </c>
      <c r="B258" s="40">
        <v>2019182</v>
      </c>
      <c r="C258" s="40" t="s">
        <v>480</v>
      </c>
      <c r="D258" s="40" t="s">
        <v>274</v>
      </c>
      <c r="E258" s="40">
        <v>1976</v>
      </c>
      <c r="F258" s="40" t="s">
        <v>148</v>
      </c>
      <c r="G258" s="40" t="s">
        <v>181</v>
      </c>
      <c r="H258" s="40" t="s">
        <v>65</v>
      </c>
      <c r="I258" s="40" t="s">
        <v>81</v>
      </c>
      <c r="J258">
        <f t="shared" si="0"/>
        <v>0</v>
      </c>
      <c r="K258" s="1">
        <f t="shared" si="1"/>
        <v>0</v>
      </c>
      <c r="L258" s="1">
        <f t="shared" si="2"/>
        <v>2019182</v>
      </c>
    </row>
    <row r="259" spans="1:12" ht="14.25">
      <c r="A259" s="40">
        <v>5128</v>
      </c>
      <c r="B259" s="40">
        <v>7820305</v>
      </c>
      <c r="C259" s="40" t="s">
        <v>481</v>
      </c>
      <c r="D259" s="40" t="s">
        <v>61</v>
      </c>
      <c r="E259" s="40">
        <v>1971</v>
      </c>
      <c r="F259" s="40" t="s">
        <v>139</v>
      </c>
      <c r="G259" s="40" t="s">
        <v>171</v>
      </c>
      <c r="H259" s="40" t="s">
        <v>43</v>
      </c>
      <c r="I259" s="40" t="s">
        <v>23</v>
      </c>
      <c r="J259">
        <f t="shared" si="0"/>
        <v>0</v>
      </c>
      <c r="K259" s="1">
        <f t="shared" si="1"/>
        <v>0</v>
      </c>
      <c r="L259" s="1">
        <f t="shared" si="2"/>
        <v>7820305</v>
      </c>
    </row>
    <row r="260" spans="1:12" ht="14.25">
      <c r="A260" s="40">
        <v>16622</v>
      </c>
      <c r="B260" s="40">
        <v>242777</v>
      </c>
      <c r="C260" s="40" t="s">
        <v>482</v>
      </c>
      <c r="D260" s="40" t="s">
        <v>177</v>
      </c>
      <c r="E260" s="40">
        <v>1965</v>
      </c>
      <c r="F260" s="40" t="s">
        <v>139</v>
      </c>
      <c r="G260" s="40" t="s">
        <v>158</v>
      </c>
      <c r="H260" s="40" t="s">
        <v>159</v>
      </c>
      <c r="I260" s="40" t="s">
        <v>178</v>
      </c>
      <c r="J260">
        <f t="shared" si="0"/>
        <v>0</v>
      </c>
      <c r="K260" s="1">
        <f t="shared" si="1"/>
        <v>0</v>
      </c>
      <c r="L260" s="1">
        <f t="shared" si="2"/>
        <v>242777</v>
      </c>
    </row>
    <row r="261" spans="1:12" ht="14.25">
      <c r="A261" s="40">
        <v>22492</v>
      </c>
      <c r="B261" s="40">
        <v>352674</v>
      </c>
      <c r="C261" s="40" t="s">
        <v>483</v>
      </c>
      <c r="D261" s="40" t="s">
        <v>25</v>
      </c>
      <c r="E261" s="40">
        <v>1955</v>
      </c>
      <c r="F261" s="40" t="s">
        <v>139</v>
      </c>
      <c r="G261" s="40" t="s">
        <v>140</v>
      </c>
      <c r="H261" s="40" t="s">
        <v>141</v>
      </c>
      <c r="I261" s="40" t="s">
        <v>340</v>
      </c>
      <c r="J261">
        <f t="shared" si="0"/>
        <v>0</v>
      </c>
      <c r="K261" s="1">
        <f t="shared" si="1"/>
        <v>0</v>
      </c>
      <c r="L261" s="1">
        <f t="shared" si="2"/>
        <v>352674</v>
      </c>
    </row>
    <row r="262" spans="1:12" ht="14.25">
      <c r="A262" s="40">
        <v>9485</v>
      </c>
      <c r="B262" s="40">
        <v>40178</v>
      </c>
      <c r="C262" s="40" t="s">
        <v>484</v>
      </c>
      <c r="D262" s="40" t="s">
        <v>485</v>
      </c>
      <c r="E262" s="40">
        <v>1952</v>
      </c>
      <c r="F262" s="40" t="s">
        <v>139</v>
      </c>
      <c r="G262" s="40" t="s">
        <v>153</v>
      </c>
      <c r="H262" s="40" t="s">
        <v>154</v>
      </c>
      <c r="I262" s="40" t="s">
        <v>340</v>
      </c>
      <c r="J262">
        <f t="shared" si="0"/>
        <v>0</v>
      </c>
      <c r="K262" s="1">
        <f t="shared" si="1"/>
        <v>0</v>
      </c>
      <c r="L262" s="1">
        <f t="shared" si="2"/>
        <v>40178</v>
      </c>
    </row>
    <row r="263" spans="1:12" ht="14.25">
      <c r="A263" s="40">
        <v>31095</v>
      </c>
      <c r="B263" s="40">
        <v>2019191</v>
      </c>
      <c r="C263" s="40" t="s">
        <v>88</v>
      </c>
      <c r="D263" s="40" t="s">
        <v>89</v>
      </c>
      <c r="E263" s="40">
        <v>1979</v>
      </c>
      <c r="F263" s="40" t="s">
        <v>139</v>
      </c>
      <c r="G263" s="40" t="s">
        <v>181</v>
      </c>
      <c r="H263" s="40" t="s">
        <v>65</v>
      </c>
      <c r="I263" s="40" t="s">
        <v>19</v>
      </c>
      <c r="J263">
        <f t="shared" si="0"/>
        <v>0</v>
      </c>
      <c r="K263" s="1">
        <f t="shared" si="1"/>
        <v>0</v>
      </c>
      <c r="L263" s="1">
        <f t="shared" si="2"/>
        <v>2019191</v>
      </c>
    </row>
    <row r="264" spans="1:12" ht="14.25">
      <c r="A264" s="40">
        <v>30411</v>
      </c>
      <c r="C264" s="40" t="s">
        <v>486</v>
      </c>
      <c r="D264" s="40" t="s">
        <v>487</v>
      </c>
      <c r="E264" s="40">
        <v>1958</v>
      </c>
      <c r="F264" s="40" t="s">
        <v>139</v>
      </c>
      <c r="G264" s="40" t="s">
        <v>153</v>
      </c>
      <c r="H264" s="40" t="s">
        <v>154</v>
      </c>
      <c r="I264" s="40" t="s">
        <v>164</v>
      </c>
      <c r="J264">
        <f t="shared" si="0"/>
        <v>0</v>
      </c>
      <c r="K264" s="1">
        <f t="shared" si="1"/>
        <v>0</v>
      </c>
      <c r="L264" s="1">
        <f t="shared" si="2"/>
        <v>0</v>
      </c>
    </row>
    <row r="265" spans="1:12" ht="14.25">
      <c r="A265" s="40">
        <v>23984</v>
      </c>
      <c r="B265" s="40">
        <v>1810410</v>
      </c>
      <c r="C265" s="40" t="s">
        <v>488</v>
      </c>
      <c r="D265" s="40" t="s">
        <v>221</v>
      </c>
      <c r="E265" s="40">
        <v>1974</v>
      </c>
      <c r="F265" s="40" t="s">
        <v>148</v>
      </c>
      <c r="G265" s="40" t="s">
        <v>163</v>
      </c>
      <c r="H265" s="40" t="s">
        <v>38</v>
      </c>
      <c r="I265" s="40" t="s">
        <v>224</v>
      </c>
      <c r="J265">
        <f t="shared" si="0"/>
        <v>0</v>
      </c>
      <c r="K265" s="1">
        <f t="shared" si="1"/>
        <v>0</v>
      </c>
      <c r="L265" s="1">
        <f t="shared" si="2"/>
        <v>1810410</v>
      </c>
    </row>
    <row r="266" spans="1:12" ht="14.25">
      <c r="A266" s="40">
        <v>31067</v>
      </c>
      <c r="C266" s="40" t="s">
        <v>489</v>
      </c>
      <c r="D266" s="40" t="s">
        <v>407</v>
      </c>
      <c r="E266" s="40">
        <v>1999</v>
      </c>
      <c r="F266" s="40" t="s">
        <v>139</v>
      </c>
      <c r="G266" s="40" t="s">
        <v>196</v>
      </c>
      <c r="H266" s="40" t="s">
        <v>197</v>
      </c>
      <c r="I266" s="40" t="s">
        <v>176</v>
      </c>
      <c r="J266">
        <f t="shared" si="0"/>
        <v>0</v>
      </c>
      <c r="K266" s="1">
        <f t="shared" si="1"/>
        <v>0</v>
      </c>
      <c r="L266" s="1">
        <f t="shared" si="2"/>
        <v>0</v>
      </c>
    </row>
    <row r="267" spans="1:12" ht="14.25">
      <c r="A267" s="40">
        <v>14765</v>
      </c>
      <c r="B267" s="40">
        <v>7001989</v>
      </c>
      <c r="C267" s="40" t="s">
        <v>49</v>
      </c>
      <c r="D267" s="40" t="s">
        <v>50</v>
      </c>
      <c r="E267" s="40">
        <v>1966</v>
      </c>
      <c r="F267" s="40" t="s">
        <v>139</v>
      </c>
      <c r="G267" s="40" t="s">
        <v>210</v>
      </c>
      <c r="H267" s="40" t="s">
        <v>211</v>
      </c>
      <c r="I267" s="40" t="s">
        <v>232</v>
      </c>
      <c r="J267">
        <f t="shared" si="0"/>
        <v>0</v>
      </c>
      <c r="K267" s="1">
        <f t="shared" si="1"/>
        <v>0</v>
      </c>
      <c r="L267" s="1">
        <f t="shared" si="2"/>
        <v>7001989</v>
      </c>
    </row>
    <row r="268" spans="1:12" ht="14.25">
      <c r="A268" s="40">
        <v>31069</v>
      </c>
      <c r="C268" s="40" t="s">
        <v>49</v>
      </c>
      <c r="D268" s="40" t="s">
        <v>490</v>
      </c>
      <c r="E268" s="40">
        <v>2008</v>
      </c>
      <c r="F268" s="40" t="s">
        <v>148</v>
      </c>
      <c r="G268" s="40" t="s">
        <v>210</v>
      </c>
      <c r="H268" s="40" t="s">
        <v>211</v>
      </c>
      <c r="I268" s="40" t="s">
        <v>131</v>
      </c>
      <c r="J268">
        <f t="shared" si="0"/>
        <v>0</v>
      </c>
      <c r="K268" s="1">
        <f t="shared" si="1"/>
        <v>0</v>
      </c>
      <c r="L268" s="1">
        <f t="shared" si="2"/>
        <v>0</v>
      </c>
    </row>
    <row r="269" spans="1:12" ht="14.25">
      <c r="A269" s="40">
        <v>31068</v>
      </c>
      <c r="C269" s="40" t="s">
        <v>49</v>
      </c>
      <c r="D269" s="40" t="s">
        <v>491</v>
      </c>
      <c r="E269" s="40">
        <v>1984</v>
      </c>
      <c r="F269" s="40" t="s">
        <v>148</v>
      </c>
      <c r="G269" s="40" t="s">
        <v>210</v>
      </c>
      <c r="H269" s="40" t="s">
        <v>211</v>
      </c>
      <c r="I269" s="40" t="s">
        <v>58</v>
      </c>
      <c r="J269">
        <f t="shared" si="0"/>
        <v>0</v>
      </c>
      <c r="K269" s="1">
        <f t="shared" si="1"/>
        <v>0</v>
      </c>
      <c r="L269" s="1">
        <f t="shared" si="2"/>
        <v>0</v>
      </c>
    </row>
    <row r="270" spans="1:12" ht="14.25">
      <c r="A270" s="40">
        <v>26419</v>
      </c>
      <c r="B270" s="40">
        <v>40202</v>
      </c>
      <c r="C270" s="40" t="s">
        <v>49</v>
      </c>
      <c r="D270" s="40" t="s">
        <v>492</v>
      </c>
      <c r="E270" s="40">
        <v>2004</v>
      </c>
      <c r="F270" s="40" t="s">
        <v>148</v>
      </c>
      <c r="G270" s="40" t="s">
        <v>210</v>
      </c>
      <c r="H270" s="40" t="s">
        <v>211</v>
      </c>
      <c r="I270" s="40" t="s">
        <v>278</v>
      </c>
      <c r="J270">
        <f t="shared" si="0"/>
        <v>0</v>
      </c>
      <c r="K270" s="1">
        <f t="shared" si="1"/>
        <v>0</v>
      </c>
      <c r="L270" s="1">
        <f t="shared" si="2"/>
        <v>40202</v>
      </c>
    </row>
    <row r="271" spans="1:12" ht="14.25">
      <c r="A271" s="40">
        <v>25638</v>
      </c>
      <c r="C271" s="40" t="s">
        <v>493</v>
      </c>
      <c r="D271" s="40" t="s">
        <v>221</v>
      </c>
      <c r="E271" s="40">
        <v>1962</v>
      </c>
      <c r="F271" s="40" t="s">
        <v>148</v>
      </c>
      <c r="G271" s="40" t="s">
        <v>153</v>
      </c>
      <c r="H271" s="40" t="s">
        <v>154</v>
      </c>
      <c r="I271" s="40" t="s">
        <v>217</v>
      </c>
      <c r="J271">
        <f t="shared" si="0"/>
        <v>0</v>
      </c>
      <c r="K271" s="1">
        <f t="shared" si="1"/>
        <v>0</v>
      </c>
      <c r="L271" s="1">
        <f t="shared" si="2"/>
        <v>0</v>
      </c>
    </row>
    <row r="272" spans="1:12" ht="14.25">
      <c r="A272" s="40">
        <v>24926</v>
      </c>
      <c r="B272" s="40">
        <v>1460124</v>
      </c>
      <c r="C272" s="40" t="s">
        <v>494</v>
      </c>
      <c r="D272" s="40" t="s">
        <v>495</v>
      </c>
      <c r="E272" s="40">
        <v>2004</v>
      </c>
      <c r="F272" s="40" t="s">
        <v>139</v>
      </c>
      <c r="G272" s="40" t="s">
        <v>174</v>
      </c>
      <c r="H272" s="40" t="s">
        <v>175</v>
      </c>
      <c r="I272" s="40" t="s">
        <v>285</v>
      </c>
      <c r="J272">
        <f t="shared" si="0"/>
        <v>0</v>
      </c>
      <c r="K272" s="1">
        <f t="shared" si="1"/>
        <v>0</v>
      </c>
      <c r="L272" s="1">
        <f t="shared" si="2"/>
        <v>1460124</v>
      </c>
    </row>
    <row r="273" spans="1:12" ht="14.25">
      <c r="A273" s="40">
        <v>24925</v>
      </c>
      <c r="B273" s="40">
        <v>1460123</v>
      </c>
      <c r="C273" s="40" t="s">
        <v>494</v>
      </c>
      <c r="D273" s="40" t="s">
        <v>152</v>
      </c>
      <c r="E273" s="40">
        <v>2001</v>
      </c>
      <c r="F273" s="40" t="s">
        <v>139</v>
      </c>
      <c r="G273" s="40" t="s">
        <v>174</v>
      </c>
      <c r="H273" s="40" t="s">
        <v>175</v>
      </c>
      <c r="I273" s="40" t="s">
        <v>150</v>
      </c>
      <c r="J273">
        <f t="shared" si="0"/>
        <v>0</v>
      </c>
      <c r="K273" s="1">
        <f t="shared" si="1"/>
        <v>0</v>
      </c>
      <c r="L273" s="1">
        <f t="shared" si="2"/>
        <v>1460123</v>
      </c>
    </row>
    <row r="274" spans="1:12" ht="14.25">
      <c r="A274" s="40">
        <v>24923</v>
      </c>
      <c r="B274" s="40">
        <v>1460121</v>
      </c>
      <c r="C274" s="40" t="s">
        <v>494</v>
      </c>
      <c r="D274" s="40" t="s">
        <v>203</v>
      </c>
      <c r="E274" s="40">
        <v>1970</v>
      </c>
      <c r="F274" s="40" t="s">
        <v>139</v>
      </c>
      <c r="G274" s="40" t="s">
        <v>174</v>
      </c>
      <c r="H274" s="40" t="s">
        <v>175</v>
      </c>
      <c r="I274" s="40" t="s">
        <v>232</v>
      </c>
      <c r="J274">
        <f t="shared" si="0"/>
        <v>0</v>
      </c>
      <c r="K274" s="1">
        <f t="shared" si="1"/>
        <v>0</v>
      </c>
      <c r="L274" s="1">
        <f t="shared" si="2"/>
        <v>1460121</v>
      </c>
    </row>
    <row r="275" spans="1:12" ht="14.25">
      <c r="A275" s="40">
        <v>14861</v>
      </c>
      <c r="B275" s="40">
        <v>247057</v>
      </c>
      <c r="C275" s="40" t="s">
        <v>31</v>
      </c>
      <c r="D275" s="40" t="s">
        <v>32</v>
      </c>
      <c r="E275" s="40">
        <v>1967</v>
      </c>
      <c r="F275" s="40" t="s">
        <v>139</v>
      </c>
      <c r="G275" s="40" t="s">
        <v>153</v>
      </c>
      <c r="H275" s="40" t="s">
        <v>154</v>
      </c>
      <c r="I275" s="40" t="s">
        <v>232</v>
      </c>
      <c r="J275">
        <f t="shared" si="0"/>
        <v>0</v>
      </c>
      <c r="K275" s="1">
        <f t="shared" si="1"/>
        <v>0</v>
      </c>
      <c r="L275" s="1">
        <f t="shared" si="2"/>
        <v>247057</v>
      </c>
    </row>
    <row r="276" spans="1:12" ht="14.25">
      <c r="A276" s="40">
        <v>26274</v>
      </c>
      <c r="B276" s="40">
        <v>1810411</v>
      </c>
      <c r="C276" s="40" t="s">
        <v>496</v>
      </c>
      <c r="D276" s="40" t="s">
        <v>297</v>
      </c>
      <c r="E276" s="40">
        <v>1994</v>
      </c>
      <c r="F276" s="40" t="s">
        <v>139</v>
      </c>
      <c r="G276" s="40" t="s">
        <v>163</v>
      </c>
      <c r="H276" s="40" t="s">
        <v>38</v>
      </c>
      <c r="I276" s="40" t="s">
        <v>155</v>
      </c>
      <c r="J276">
        <f t="shared" si="0"/>
        <v>0</v>
      </c>
      <c r="K276" s="1">
        <f t="shared" si="1"/>
        <v>0</v>
      </c>
      <c r="L276" s="1">
        <f t="shared" si="2"/>
        <v>1810411</v>
      </c>
    </row>
    <row r="277" spans="1:12" ht="14.25">
      <c r="A277" s="40">
        <v>28039</v>
      </c>
      <c r="C277" s="40" t="s">
        <v>497</v>
      </c>
      <c r="D277" s="40" t="s">
        <v>439</v>
      </c>
      <c r="E277" s="40">
        <v>1963</v>
      </c>
      <c r="F277" s="40" t="s">
        <v>139</v>
      </c>
      <c r="G277" s="40" t="s">
        <v>281</v>
      </c>
      <c r="H277" s="40" t="s">
        <v>282</v>
      </c>
      <c r="I277" s="40" t="s">
        <v>178</v>
      </c>
      <c r="J277">
        <f t="shared" si="0"/>
        <v>0</v>
      </c>
      <c r="K277" s="1">
        <f t="shared" si="1"/>
        <v>0</v>
      </c>
      <c r="L277" s="1">
        <f t="shared" si="2"/>
        <v>0</v>
      </c>
    </row>
    <row r="278" spans="1:12" ht="14.25">
      <c r="A278" s="40">
        <v>31074</v>
      </c>
      <c r="B278" s="40">
        <v>40370</v>
      </c>
      <c r="C278" s="40" t="s">
        <v>498</v>
      </c>
      <c r="D278" s="40" t="s">
        <v>499</v>
      </c>
      <c r="E278" s="40">
        <v>2007</v>
      </c>
      <c r="F278" s="40" t="s">
        <v>139</v>
      </c>
      <c r="G278" s="40" t="s">
        <v>187</v>
      </c>
      <c r="H278" s="40" t="s">
        <v>188</v>
      </c>
      <c r="I278" s="40" t="s">
        <v>134</v>
      </c>
      <c r="J278">
        <f t="shared" si="0"/>
        <v>0</v>
      </c>
      <c r="K278" s="1">
        <f t="shared" si="1"/>
        <v>0</v>
      </c>
      <c r="L278" s="1">
        <f t="shared" si="2"/>
        <v>40370</v>
      </c>
    </row>
    <row r="279" spans="1:12" ht="14.25">
      <c r="A279" s="40">
        <v>31075</v>
      </c>
      <c r="B279" s="40">
        <v>304284</v>
      </c>
      <c r="C279" s="40" t="s">
        <v>498</v>
      </c>
      <c r="D279" s="40" t="s">
        <v>255</v>
      </c>
      <c r="E279" s="40">
        <v>1973</v>
      </c>
      <c r="F279" s="40" t="s">
        <v>139</v>
      </c>
      <c r="G279" s="40" t="s">
        <v>187</v>
      </c>
      <c r="H279" s="40" t="s">
        <v>188</v>
      </c>
      <c r="I279" s="40" t="s">
        <v>23</v>
      </c>
      <c r="J279">
        <f t="shared" si="0"/>
        <v>0</v>
      </c>
      <c r="K279" s="1">
        <f t="shared" si="1"/>
        <v>0</v>
      </c>
      <c r="L279" s="1">
        <f t="shared" si="2"/>
        <v>304284</v>
      </c>
    </row>
    <row r="280" spans="1:12" ht="14.25">
      <c r="A280" s="40">
        <v>690</v>
      </c>
      <c r="B280" s="40">
        <v>40140</v>
      </c>
      <c r="C280" s="40" t="s">
        <v>500</v>
      </c>
      <c r="D280" s="40" t="s">
        <v>501</v>
      </c>
      <c r="E280" s="40">
        <v>1957</v>
      </c>
      <c r="F280" s="40" t="s">
        <v>148</v>
      </c>
      <c r="G280" s="40" t="s">
        <v>171</v>
      </c>
      <c r="H280" s="40" t="s">
        <v>43</v>
      </c>
      <c r="I280" s="40" t="s">
        <v>166</v>
      </c>
      <c r="J280">
        <f t="shared" si="0"/>
        <v>0</v>
      </c>
      <c r="K280" s="1">
        <f t="shared" si="1"/>
        <v>0</v>
      </c>
      <c r="L280" s="1">
        <f t="shared" si="2"/>
        <v>40140</v>
      </c>
    </row>
    <row r="281" spans="1:12" ht="14.25">
      <c r="A281" s="40">
        <v>5708</v>
      </c>
      <c r="B281" s="40">
        <v>1460132</v>
      </c>
      <c r="C281" s="40" t="s">
        <v>502</v>
      </c>
      <c r="D281" s="40" t="s">
        <v>503</v>
      </c>
      <c r="E281" s="40">
        <v>1966</v>
      </c>
      <c r="F281" s="40" t="s">
        <v>139</v>
      </c>
      <c r="G281" s="40" t="s">
        <v>174</v>
      </c>
      <c r="H281" s="40" t="s">
        <v>175</v>
      </c>
      <c r="I281" s="40" t="s">
        <v>232</v>
      </c>
      <c r="J281">
        <f t="shared" si="0"/>
        <v>0</v>
      </c>
      <c r="K281" s="1">
        <f t="shared" si="1"/>
        <v>0</v>
      </c>
      <c r="L281" s="1">
        <f t="shared" si="2"/>
        <v>1460132</v>
      </c>
    </row>
    <row r="282" spans="1:12" ht="14.25">
      <c r="A282" s="40">
        <v>19854</v>
      </c>
      <c r="B282" s="40">
        <v>9879789</v>
      </c>
      <c r="C282" s="40" t="s">
        <v>502</v>
      </c>
      <c r="D282" s="40" t="s">
        <v>205</v>
      </c>
      <c r="E282" s="40">
        <v>2000</v>
      </c>
      <c r="F282" s="40" t="s">
        <v>139</v>
      </c>
      <c r="G282" s="40" t="s">
        <v>174</v>
      </c>
      <c r="H282" s="40" t="s">
        <v>175</v>
      </c>
      <c r="I282" s="40" t="s">
        <v>176</v>
      </c>
      <c r="J282">
        <f t="shared" si="0"/>
        <v>0</v>
      </c>
      <c r="K282" s="1">
        <f t="shared" si="1"/>
        <v>0</v>
      </c>
      <c r="L282" s="1">
        <f t="shared" si="2"/>
        <v>9879789</v>
      </c>
    </row>
    <row r="283" spans="1:12" ht="14.25">
      <c r="A283" s="40">
        <v>19856</v>
      </c>
      <c r="B283" s="40">
        <v>9424101</v>
      </c>
      <c r="C283" s="40" t="s">
        <v>502</v>
      </c>
      <c r="D283" s="40" t="s">
        <v>504</v>
      </c>
      <c r="E283" s="40">
        <v>1996</v>
      </c>
      <c r="F283" s="40" t="s">
        <v>139</v>
      </c>
      <c r="G283" s="40" t="s">
        <v>174</v>
      </c>
      <c r="H283" s="40" t="s">
        <v>175</v>
      </c>
      <c r="I283" s="40" t="s">
        <v>330</v>
      </c>
      <c r="J283">
        <f t="shared" si="0"/>
        <v>0</v>
      </c>
      <c r="K283" s="1">
        <f t="shared" si="1"/>
        <v>0</v>
      </c>
      <c r="L283" s="1">
        <f t="shared" si="2"/>
        <v>9424101</v>
      </c>
    </row>
    <row r="284" spans="1:12" ht="14.25">
      <c r="A284" s="40">
        <v>24455</v>
      </c>
      <c r="B284" s="40">
        <v>424134</v>
      </c>
      <c r="C284" s="40" t="s">
        <v>505</v>
      </c>
      <c r="D284" s="40" t="s">
        <v>293</v>
      </c>
      <c r="E284" s="40">
        <v>1999</v>
      </c>
      <c r="F284" s="40" t="s">
        <v>139</v>
      </c>
      <c r="G284" s="40" t="s">
        <v>187</v>
      </c>
      <c r="H284" s="40" t="s">
        <v>188</v>
      </c>
      <c r="I284" s="40" t="s">
        <v>176</v>
      </c>
      <c r="J284">
        <f t="shared" si="0"/>
        <v>0</v>
      </c>
      <c r="K284" s="1">
        <f t="shared" si="1"/>
        <v>0</v>
      </c>
      <c r="L284" s="1">
        <f t="shared" si="2"/>
        <v>424134</v>
      </c>
    </row>
    <row r="285" spans="1:12" ht="14.25">
      <c r="A285" s="40">
        <v>30253</v>
      </c>
      <c r="C285" s="40" t="s">
        <v>506</v>
      </c>
      <c r="D285" s="40" t="s">
        <v>507</v>
      </c>
      <c r="E285" s="40">
        <v>2002</v>
      </c>
      <c r="F285" s="40" t="s">
        <v>139</v>
      </c>
      <c r="G285" s="40" t="s">
        <v>145</v>
      </c>
      <c r="H285" s="40" t="s">
        <v>146</v>
      </c>
      <c r="I285" s="40" t="s">
        <v>150</v>
      </c>
      <c r="J285">
        <f t="shared" si="0"/>
        <v>0</v>
      </c>
      <c r="K285" s="1">
        <f t="shared" si="1"/>
        <v>0</v>
      </c>
      <c r="L285" s="1">
        <f t="shared" si="2"/>
        <v>0</v>
      </c>
    </row>
    <row r="286" spans="1:12" ht="14.25">
      <c r="A286" s="40">
        <v>26711</v>
      </c>
      <c r="B286" s="40">
        <v>2053810</v>
      </c>
      <c r="C286" s="40" t="s">
        <v>94</v>
      </c>
      <c r="D286" s="40" t="s">
        <v>95</v>
      </c>
      <c r="E286" s="40">
        <v>2000</v>
      </c>
      <c r="F286" s="40" t="s">
        <v>139</v>
      </c>
      <c r="G286" s="40" t="s">
        <v>153</v>
      </c>
      <c r="H286" s="40" t="s">
        <v>154</v>
      </c>
      <c r="I286" s="40" t="s">
        <v>176</v>
      </c>
      <c r="J286">
        <f t="shared" si="0"/>
        <v>0</v>
      </c>
      <c r="K286" s="1">
        <f t="shared" si="1"/>
        <v>0</v>
      </c>
      <c r="L286" s="1">
        <f t="shared" si="2"/>
        <v>2053810</v>
      </c>
    </row>
    <row r="287" spans="1:12" ht="14.25">
      <c r="A287" s="40">
        <v>9709</v>
      </c>
      <c r="B287" s="40">
        <v>43219</v>
      </c>
      <c r="C287" s="40" t="s">
        <v>47</v>
      </c>
      <c r="D287" s="40" t="s">
        <v>48</v>
      </c>
      <c r="E287" s="40">
        <v>1965</v>
      </c>
      <c r="F287" s="40" t="s">
        <v>139</v>
      </c>
      <c r="G287" s="40" t="s">
        <v>153</v>
      </c>
      <c r="H287" s="40" t="s">
        <v>154</v>
      </c>
      <c r="I287" s="40" t="s">
        <v>178</v>
      </c>
      <c r="J287">
        <f t="shared" si="0"/>
        <v>0</v>
      </c>
      <c r="K287" s="1">
        <f t="shared" si="1"/>
        <v>0</v>
      </c>
      <c r="L287" s="1">
        <f t="shared" si="2"/>
        <v>43219</v>
      </c>
    </row>
    <row r="288" spans="1:12" ht="14.25">
      <c r="A288" s="40">
        <v>14423</v>
      </c>
      <c r="B288" s="40">
        <v>1810503</v>
      </c>
      <c r="C288" s="40" t="s">
        <v>508</v>
      </c>
      <c r="D288" s="40" t="s">
        <v>255</v>
      </c>
      <c r="E288" s="40">
        <v>1976</v>
      </c>
      <c r="F288" s="40" t="s">
        <v>139</v>
      </c>
      <c r="G288" s="40" t="s">
        <v>196</v>
      </c>
      <c r="H288" s="40" t="s">
        <v>197</v>
      </c>
      <c r="I288" s="40" t="s">
        <v>19</v>
      </c>
      <c r="J288">
        <f t="shared" si="0"/>
        <v>0</v>
      </c>
      <c r="K288" s="1">
        <f t="shared" si="1"/>
        <v>0</v>
      </c>
      <c r="L288" s="1">
        <f t="shared" si="2"/>
        <v>1810503</v>
      </c>
    </row>
    <row r="289" spans="1:12" ht="14.25">
      <c r="A289" s="40">
        <v>29388</v>
      </c>
      <c r="B289" s="40">
        <v>352692</v>
      </c>
      <c r="C289" s="40" t="s">
        <v>508</v>
      </c>
      <c r="D289" s="40" t="s">
        <v>509</v>
      </c>
      <c r="E289" s="40">
        <v>2009</v>
      </c>
      <c r="F289" s="40" t="s">
        <v>139</v>
      </c>
      <c r="G289" s="40" t="s">
        <v>196</v>
      </c>
      <c r="H289" s="40" t="s">
        <v>197</v>
      </c>
      <c r="I289" s="40" t="s">
        <v>134</v>
      </c>
      <c r="J289">
        <f t="shared" si="0"/>
        <v>0</v>
      </c>
      <c r="K289" s="1">
        <f t="shared" si="1"/>
        <v>0</v>
      </c>
      <c r="L289" s="1">
        <f t="shared" si="2"/>
        <v>352692</v>
      </c>
    </row>
    <row r="290" spans="1:12" ht="14.25">
      <c r="A290" s="40">
        <v>23985</v>
      </c>
      <c r="B290" s="40">
        <v>1810412</v>
      </c>
      <c r="C290" s="40" t="s">
        <v>510</v>
      </c>
      <c r="D290" s="40" t="s">
        <v>511</v>
      </c>
      <c r="E290" s="40">
        <v>2002</v>
      </c>
      <c r="F290" s="40" t="s">
        <v>148</v>
      </c>
      <c r="G290" s="40" t="s">
        <v>163</v>
      </c>
      <c r="H290" s="40" t="s">
        <v>38</v>
      </c>
      <c r="I290" s="40" t="s">
        <v>103</v>
      </c>
      <c r="J290">
        <f t="shared" si="0"/>
        <v>0</v>
      </c>
      <c r="K290" s="1">
        <f t="shared" si="1"/>
        <v>0</v>
      </c>
      <c r="L290" s="1">
        <f t="shared" si="2"/>
        <v>1810412</v>
      </c>
    </row>
    <row r="291" spans="1:12" ht="14.25">
      <c r="A291" s="40">
        <v>23983</v>
      </c>
      <c r="B291" s="40">
        <v>1810413</v>
      </c>
      <c r="C291" s="40" t="s">
        <v>510</v>
      </c>
      <c r="D291" s="40" t="s">
        <v>512</v>
      </c>
      <c r="E291" s="40">
        <v>1973</v>
      </c>
      <c r="F291" s="40" t="s">
        <v>139</v>
      </c>
      <c r="G291" s="40" t="s">
        <v>163</v>
      </c>
      <c r="H291" s="40" t="s">
        <v>38</v>
      </c>
      <c r="I291" s="40" t="s">
        <v>23</v>
      </c>
      <c r="J291">
        <f t="shared" si="0"/>
        <v>0</v>
      </c>
      <c r="K291" s="1">
        <f t="shared" si="1"/>
        <v>0</v>
      </c>
      <c r="L291" s="1">
        <f t="shared" si="2"/>
        <v>1810413</v>
      </c>
    </row>
    <row r="292" spans="1:12" ht="14.25">
      <c r="A292" s="40">
        <v>930195</v>
      </c>
      <c r="C292" s="40" t="s">
        <v>513</v>
      </c>
      <c r="D292" s="40" t="s">
        <v>514</v>
      </c>
      <c r="E292" s="40">
        <v>1974</v>
      </c>
      <c r="F292" s="40" t="s">
        <v>148</v>
      </c>
      <c r="G292" s="40" t="s">
        <v>174</v>
      </c>
      <c r="H292" s="40" t="s">
        <v>175</v>
      </c>
      <c r="I292" s="40" t="s">
        <v>224</v>
      </c>
      <c r="J292">
        <f t="shared" si="0"/>
        <v>0</v>
      </c>
      <c r="K292" s="1">
        <f t="shared" si="1"/>
        <v>0</v>
      </c>
      <c r="L292" s="1">
        <f t="shared" si="2"/>
        <v>0</v>
      </c>
    </row>
    <row r="293" spans="1:12" ht="14.25">
      <c r="A293" s="40">
        <v>5338</v>
      </c>
      <c r="B293" s="40">
        <v>2019192</v>
      </c>
      <c r="C293" s="40" t="s">
        <v>515</v>
      </c>
      <c r="D293" s="40" t="s">
        <v>516</v>
      </c>
      <c r="E293" s="40">
        <v>1992</v>
      </c>
      <c r="F293" s="40" t="s">
        <v>148</v>
      </c>
      <c r="G293" s="40" t="s">
        <v>181</v>
      </c>
      <c r="H293" s="40" t="s">
        <v>65</v>
      </c>
      <c r="I293" s="40" t="s">
        <v>58</v>
      </c>
      <c r="J293">
        <f t="shared" si="0"/>
        <v>0</v>
      </c>
      <c r="K293" s="1">
        <f t="shared" si="1"/>
        <v>0</v>
      </c>
      <c r="L293" s="1">
        <f t="shared" si="2"/>
        <v>2019192</v>
      </c>
    </row>
    <row r="294" spans="1:12" ht="14.25">
      <c r="A294" s="40">
        <v>8210</v>
      </c>
      <c r="C294" s="40" t="s">
        <v>515</v>
      </c>
      <c r="D294" s="40" t="s">
        <v>517</v>
      </c>
      <c r="E294" s="40">
        <v>1960</v>
      </c>
      <c r="F294" s="40" t="s">
        <v>148</v>
      </c>
      <c r="G294" s="40" t="s">
        <v>181</v>
      </c>
      <c r="H294" s="40" t="s">
        <v>65</v>
      </c>
      <c r="I294" s="40" t="s">
        <v>166</v>
      </c>
      <c r="J294">
        <f t="shared" si="0"/>
        <v>0</v>
      </c>
      <c r="K294" s="1">
        <f t="shared" si="1"/>
        <v>0</v>
      </c>
      <c r="L294" s="1">
        <f t="shared" si="2"/>
        <v>0</v>
      </c>
    </row>
    <row r="295" spans="1:12" ht="14.25">
      <c r="A295" s="40">
        <v>1320</v>
      </c>
      <c r="B295" s="40">
        <v>2019187</v>
      </c>
      <c r="C295" s="40" t="s">
        <v>515</v>
      </c>
      <c r="D295" s="40" t="s">
        <v>76</v>
      </c>
      <c r="E295" s="40">
        <v>1960</v>
      </c>
      <c r="F295" s="40" t="s">
        <v>139</v>
      </c>
      <c r="G295" s="40" t="s">
        <v>181</v>
      </c>
      <c r="H295" s="40" t="s">
        <v>65</v>
      </c>
      <c r="I295" s="40" t="s">
        <v>164</v>
      </c>
      <c r="J295">
        <f t="shared" si="0"/>
        <v>0</v>
      </c>
      <c r="K295" s="1">
        <f t="shared" si="1"/>
        <v>0</v>
      </c>
      <c r="L295" s="1">
        <f t="shared" si="2"/>
        <v>2019187</v>
      </c>
    </row>
    <row r="296" spans="1:12" ht="14.25">
      <c r="A296" s="40">
        <v>9996</v>
      </c>
      <c r="B296" s="40">
        <v>2019184</v>
      </c>
      <c r="C296" s="40" t="s">
        <v>515</v>
      </c>
      <c r="D296" s="40" t="s">
        <v>437</v>
      </c>
      <c r="E296" s="40">
        <v>1996</v>
      </c>
      <c r="F296" s="40" t="s">
        <v>148</v>
      </c>
      <c r="G296" s="40" t="s">
        <v>181</v>
      </c>
      <c r="H296" s="40" t="s">
        <v>65</v>
      </c>
      <c r="I296" s="40" t="s">
        <v>301</v>
      </c>
      <c r="J296">
        <f t="shared" si="0"/>
        <v>0</v>
      </c>
      <c r="K296" s="1">
        <f t="shared" si="1"/>
        <v>0</v>
      </c>
      <c r="L296" s="1">
        <f t="shared" si="2"/>
        <v>2019184</v>
      </c>
    </row>
    <row r="297" spans="1:12" ht="14.25">
      <c r="A297" s="40">
        <v>25712</v>
      </c>
      <c r="B297" s="40">
        <v>424113</v>
      </c>
      <c r="C297" s="40" t="s">
        <v>518</v>
      </c>
      <c r="D297" s="40" t="s">
        <v>110</v>
      </c>
      <c r="E297" s="40">
        <v>1965</v>
      </c>
      <c r="F297" s="40" t="s">
        <v>148</v>
      </c>
      <c r="G297" s="40" t="s">
        <v>171</v>
      </c>
      <c r="H297" s="40" t="s">
        <v>43</v>
      </c>
      <c r="I297" s="40" t="s">
        <v>217</v>
      </c>
      <c r="J297">
        <f t="shared" si="0"/>
        <v>0</v>
      </c>
      <c r="K297" s="1">
        <f t="shared" si="1"/>
        <v>0</v>
      </c>
      <c r="L297" s="1">
        <f t="shared" si="2"/>
        <v>424113</v>
      </c>
    </row>
    <row r="298" spans="1:12" ht="14.25">
      <c r="A298" s="40">
        <v>25079</v>
      </c>
      <c r="B298" s="40">
        <v>340561</v>
      </c>
      <c r="C298" s="40" t="s">
        <v>518</v>
      </c>
      <c r="D298" s="40" t="s">
        <v>369</v>
      </c>
      <c r="E298" s="40">
        <v>1997</v>
      </c>
      <c r="F298" s="40" t="s">
        <v>148</v>
      </c>
      <c r="G298" s="40" t="s">
        <v>171</v>
      </c>
      <c r="H298" s="40" t="s">
        <v>43</v>
      </c>
      <c r="I298" s="40" t="s">
        <v>262</v>
      </c>
      <c r="J298">
        <f t="shared" si="0"/>
        <v>0</v>
      </c>
      <c r="K298" s="1">
        <f t="shared" si="1"/>
        <v>0</v>
      </c>
      <c r="L298" s="1">
        <f t="shared" si="2"/>
        <v>340561</v>
      </c>
    </row>
    <row r="299" spans="1:12" ht="14.25">
      <c r="A299" s="40">
        <v>25080</v>
      </c>
      <c r="B299" s="40">
        <v>340559</v>
      </c>
      <c r="C299" s="40" t="s">
        <v>518</v>
      </c>
      <c r="D299" s="40" t="s">
        <v>205</v>
      </c>
      <c r="E299" s="40">
        <v>2000</v>
      </c>
      <c r="F299" s="40" t="s">
        <v>139</v>
      </c>
      <c r="G299" s="40" t="s">
        <v>171</v>
      </c>
      <c r="H299" s="40" t="s">
        <v>43</v>
      </c>
      <c r="I299" s="40" t="s">
        <v>176</v>
      </c>
      <c r="J299">
        <f t="shared" si="0"/>
        <v>0</v>
      </c>
      <c r="K299" s="1">
        <f t="shared" si="1"/>
        <v>0</v>
      </c>
      <c r="L299" s="1">
        <f t="shared" si="2"/>
        <v>340559</v>
      </c>
    </row>
    <row r="300" spans="1:12" ht="14.25">
      <c r="A300" s="40">
        <v>25711</v>
      </c>
      <c r="B300" s="40">
        <v>424112</v>
      </c>
      <c r="C300" s="40" t="s">
        <v>519</v>
      </c>
      <c r="D300" s="40" t="s">
        <v>520</v>
      </c>
      <c r="E300" s="40">
        <v>1968</v>
      </c>
      <c r="F300" s="40" t="s">
        <v>139</v>
      </c>
      <c r="G300" s="40" t="s">
        <v>171</v>
      </c>
      <c r="H300" s="40" t="s">
        <v>43</v>
      </c>
      <c r="I300" s="40" t="s">
        <v>232</v>
      </c>
      <c r="J300">
        <f t="shared" si="0"/>
        <v>0</v>
      </c>
      <c r="K300" s="1">
        <f t="shared" si="1"/>
        <v>0</v>
      </c>
      <c r="L300" s="1">
        <f t="shared" si="2"/>
        <v>424112</v>
      </c>
    </row>
    <row r="301" spans="1:12" ht="14.25">
      <c r="A301" s="40">
        <v>16596</v>
      </c>
      <c r="C301" s="40" t="s">
        <v>521</v>
      </c>
      <c r="D301" s="40" t="s">
        <v>522</v>
      </c>
      <c r="E301" s="40">
        <v>1972</v>
      </c>
      <c r="F301" s="40" t="s">
        <v>139</v>
      </c>
      <c r="G301" s="40" t="s">
        <v>158</v>
      </c>
      <c r="H301" s="40" t="s">
        <v>159</v>
      </c>
      <c r="I301" s="40" t="s">
        <v>23</v>
      </c>
      <c r="J301">
        <f t="shared" si="0"/>
        <v>0</v>
      </c>
      <c r="K301" s="1">
        <f t="shared" si="1"/>
        <v>0</v>
      </c>
      <c r="L301" s="1">
        <f t="shared" si="2"/>
        <v>0</v>
      </c>
    </row>
    <row r="302" spans="1:12" ht="14.25">
      <c r="A302" s="40">
        <v>30424</v>
      </c>
      <c r="B302" s="40">
        <v>340557</v>
      </c>
      <c r="C302" s="40" t="s">
        <v>523</v>
      </c>
      <c r="D302" s="40" t="s">
        <v>524</v>
      </c>
      <c r="E302" s="40">
        <v>2002</v>
      </c>
      <c r="F302" s="40" t="s">
        <v>139</v>
      </c>
      <c r="G302" s="40" t="s">
        <v>187</v>
      </c>
      <c r="H302" s="40" t="s">
        <v>188</v>
      </c>
      <c r="I302" s="40" t="s">
        <v>150</v>
      </c>
      <c r="J302">
        <f t="shared" si="0"/>
        <v>0</v>
      </c>
      <c r="K302" s="1">
        <f t="shared" si="1"/>
        <v>0</v>
      </c>
      <c r="L302" s="1">
        <f t="shared" si="2"/>
        <v>340557</v>
      </c>
    </row>
    <row r="303" spans="1:12" ht="14.25">
      <c r="A303" s="40">
        <v>29799</v>
      </c>
      <c r="C303" s="40" t="s">
        <v>525</v>
      </c>
      <c r="D303" s="40" t="s">
        <v>432</v>
      </c>
      <c r="E303" s="40">
        <v>1996</v>
      </c>
      <c r="F303" s="40" t="s">
        <v>148</v>
      </c>
      <c r="G303" s="40" t="s">
        <v>174</v>
      </c>
      <c r="H303" s="40" t="s">
        <v>175</v>
      </c>
      <c r="I303" s="40" t="s">
        <v>301</v>
      </c>
      <c r="J303">
        <f t="shared" si="0"/>
        <v>0</v>
      </c>
      <c r="K303" s="1">
        <f t="shared" si="1"/>
        <v>0</v>
      </c>
      <c r="L303" s="1">
        <f t="shared" si="2"/>
        <v>0</v>
      </c>
    </row>
    <row r="304" spans="1:12" ht="14.25">
      <c r="A304" s="40">
        <v>8010</v>
      </c>
      <c r="B304" s="40">
        <v>40240</v>
      </c>
      <c r="C304" s="40" t="s">
        <v>526</v>
      </c>
      <c r="D304" s="40" t="s">
        <v>527</v>
      </c>
      <c r="E304" s="40">
        <v>1952</v>
      </c>
      <c r="F304" s="40" t="s">
        <v>139</v>
      </c>
      <c r="G304" s="40" t="s">
        <v>187</v>
      </c>
      <c r="H304" s="40" t="s">
        <v>188</v>
      </c>
      <c r="I304" s="40" t="s">
        <v>340</v>
      </c>
      <c r="J304">
        <f t="shared" si="0"/>
        <v>0</v>
      </c>
      <c r="K304" s="1">
        <f t="shared" si="1"/>
        <v>0</v>
      </c>
      <c r="L304" s="1">
        <f t="shared" si="2"/>
        <v>40240</v>
      </c>
    </row>
    <row r="305" spans="1:12" ht="14.25">
      <c r="A305" s="40">
        <v>684</v>
      </c>
      <c r="B305" s="40">
        <v>721203</v>
      </c>
      <c r="C305" s="40" t="s">
        <v>526</v>
      </c>
      <c r="D305" s="40" t="s">
        <v>379</v>
      </c>
      <c r="E305" s="40">
        <v>1972</v>
      </c>
      <c r="F305" s="40" t="s">
        <v>139</v>
      </c>
      <c r="G305" s="40" t="s">
        <v>187</v>
      </c>
      <c r="H305" s="40" t="s">
        <v>188</v>
      </c>
      <c r="I305" s="40" t="s">
        <v>23</v>
      </c>
      <c r="J305">
        <f t="shared" si="0"/>
        <v>0</v>
      </c>
      <c r="K305" s="1">
        <f t="shared" si="1"/>
        <v>0</v>
      </c>
      <c r="L305" s="1">
        <f t="shared" si="2"/>
        <v>721203</v>
      </c>
    </row>
    <row r="306" spans="1:12" ht="14.25">
      <c r="A306" s="40">
        <v>14776</v>
      </c>
      <c r="B306" s="40">
        <v>2020341</v>
      </c>
      <c r="C306" s="40" t="s">
        <v>33</v>
      </c>
      <c r="D306" s="40" t="s">
        <v>62</v>
      </c>
      <c r="E306" s="40">
        <v>1978</v>
      </c>
      <c r="F306" s="40" t="s">
        <v>148</v>
      </c>
      <c r="G306" s="40" t="s">
        <v>196</v>
      </c>
      <c r="H306" s="40" t="s">
        <v>197</v>
      </c>
      <c r="I306" s="40" t="s">
        <v>81</v>
      </c>
      <c r="J306">
        <f t="shared" si="0"/>
        <v>0</v>
      </c>
      <c r="K306" s="1">
        <f t="shared" si="1"/>
        <v>0</v>
      </c>
      <c r="L306" s="1">
        <f t="shared" si="2"/>
        <v>2020341</v>
      </c>
    </row>
    <row r="307" spans="1:12" ht="14.25">
      <c r="A307" s="40">
        <v>25963</v>
      </c>
      <c r="B307" s="40">
        <v>242798</v>
      </c>
      <c r="C307" s="40" t="s">
        <v>33</v>
      </c>
      <c r="D307" s="40" t="s">
        <v>528</v>
      </c>
      <c r="E307" s="40">
        <v>2008</v>
      </c>
      <c r="F307" s="40" t="s">
        <v>139</v>
      </c>
      <c r="G307" s="40" t="s">
        <v>196</v>
      </c>
      <c r="H307" s="40" t="s">
        <v>197</v>
      </c>
      <c r="I307" s="40" t="s">
        <v>134</v>
      </c>
      <c r="J307">
        <f t="shared" si="0"/>
        <v>0</v>
      </c>
      <c r="K307" s="1">
        <f t="shared" si="1"/>
        <v>0</v>
      </c>
      <c r="L307" s="1">
        <f t="shared" si="2"/>
        <v>242798</v>
      </c>
    </row>
    <row r="308" spans="1:12" ht="14.25">
      <c r="A308" s="40">
        <v>3778</v>
      </c>
      <c r="B308" s="40">
        <v>1390909</v>
      </c>
      <c r="C308" s="40" t="s">
        <v>33</v>
      </c>
      <c r="D308" s="40" t="s">
        <v>34</v>
      </c>
      <c r="E308" s="40">
        <v>1980</v>
      </c>
      <c r="F308" s="40" t="s">
        <v>139</v>
      </c>
      <c r="G308" s="40" t="s">
        <v>196</v>
      </c>
      <c r="H308" s="40" t="s">
        <v>197</v>
      </c>
      <c r="I308" s="40" t="s">
        <v>19</v>
      </c>
      <c r="J308">
        <f t="shared" si="0"/>
        <v>0</v>
      </c>
      <c r="K308" s="1">
        <f t="shared" si="1"/>
        <v>0</v>
      </c>
      <c r="L308" s="1">
        <f t="shared" si="2"/>
        <v>1390909</v>
      </c>
    </row>
    <row r="309" spans="1:12" ht="14.25">
      <c r="A309" s="40">
        <v>30559</v>
      </c>
      <c r="C309" s="40" t="s">
        <v>529</v>
      </c>
      <c r="D309" s="40" t="s">
        <v>84</v>
      </c>
      <c r="E309" s="40">
        <v>2002</v>
      </c>
      <c r="F309" s="40" t="s">
        <v>139</v>
      </c>
      <c r="G309" s="40" t="s">
        <v>174</v>
      </c>
      <c r="H309" s="40" t="s">
        <v>175</v>
      </c>
      <c r="I309" s="40" t="s">
        <v>150</v>
      </c>
      <c r="J309">
        <f t="shared" si="0"/>
        <v>0</v>
      </c>
      <c r="K309" s="1">
        <f t="shared" si="1"/>
        <v>0</v>
      </c>
      <c r="L309" s="1">
        <f t="shared" si="2"/>
        <v>0</v>
      </c>
    </row>
    <row r="310" spans="1:12" ht="14.25">
      <c r="A310" s="40">
        <v>930558</v>
      </c>
      <c r="C310" s="40" t="s">
        <v>529</v>
      </c>
      <c r="D310" s="40" t="s">
        <v>439</v>
      </c>
      <c r="E310" s="40">
        <v>1967</v>
      </c>
      <c r="F310" s="40" t="s">
        <v>139</v>
      </c>
      <c r="G310" s="40" t="s">
        <v>174</v>
      </c>
      <c r="H310" s="40" t="s">
        <v>175</v>
      </c>
      <c r="I310" s="40" t="s">
        <v>232</v>
      </c>
      <c r="J310">
        <f t="shared" si="0"/>
        <v>0</v>
      </c>
      <c r="K310" s="1">
        <f t="shared" si="1"/>
        <v>0</v>
      </c>
      <c r="L310" s="1">
        <f t="shared" si="2"/>
        <v>0</v>
      </c>
    </row>
    <row r="311" spans="1:12" ht="14.25">
      <c r="A311" s="40">
        <v>30780</v>
      </c>
      <c r="B311" s="40">
        <v>2049126</v>
      </c>
      <c r="C311" s="40" t="s">
        <v>530</v>
      </c>
      <c r="D311" s="40" t="s">
        <v>288</v>
      </c>
      <c r="E311" s="40">
        <v>1978</v>
      </c>
      <c r="F311" s="40" t="s">
        <v>139</v>
      </c>
      <c r="G311" s="40" t="s">
        <v>171</v>
      </c>
      <c r="H311" s="40" t="s">
        <v>43</v>
      </c>
      <c r="I311" s="40" t="s">
        <v>19</v>
      </c>
      <c r="J311">
        <f t="shared" si="0"/>
        <v>0</v>
      </c>
      <c r="K311" s="1">
        <f t="shared" si="1"/>
        <v>0</v>
      </c>
      <c r="L311" s="1">
        <f t="shared" si="2"/>
        <v>2049126</v>
      </c>
    </row>
    <row r="312" spans="1:12" ht="14.25">
      <c r="A312" s="40">
        <v>30368</v>
      </c>
      <c r="C312" s="40" t="s">
        <v>531</v>
      </c>
      <c r="D312" s="40" t="s">
        <v>532</v>
      </c>
      <c r="E312" s="40">
        <v>1998</v>
      </c>
      <c r="F312" s="40" t="s">
        <v>139</v>
      </c>
      <c r="G312" s="40" t="s">
        <v>174</v>
      </c>
      <c r="H312" s="40" t="s">
        <v>175</v>
      </c>
      <c r="I312" s="40" t="s">
        <v>216</v>
      </c>
      <c r="J312">
        <f t="shared" si="0"/>
        <v>0</v>
      </c>
      <c r="K312" s="1">
        <f t="shared" si="1"/>
        <v>0</v>
      </c>
      <c r="L312" s="1">
        <f t="shared" si="2"/>
        <v>0</v>
      </c>
    </row>
    <row r="313" spans="1:12" ht="14.25">
      <c r="A313" s="40">
        <v>20000</v>
      </c>
      <c r="B313" s="40">
        <v>208453</v>
      </c>
      <c r="C313" s="40" t="s">
        <v>533</v>
      </c>
      <c r="D313" s="40" t="s">
        <v>534</v>
      </c>
      <c r="E313" s="40">
        <v>2005</v>
      </c>
      <c r="F313" s="40" t="s">
        <v>139</v>
      </c>
      <c r="G313" s="40" t="s">
        <v>196</v>
      </c>
      <c r="H313" s="40" t="s">
        <v>197</v>
      </c>
      <c r="I313" s="40" t="s">
        <v>134</v>
      </c>
      <c r="J313">
        <f t="shared" si="0"/>
        <v>0</v>
      </c>
      <c r="K313" s="1">
        <f t="shared" si="1"/>
        <v>0</v>
      </c>
      <c r="L313" s="1">
        <f t="shared" si="2"/>
        <v>208453</v>
      </c>
    </row>
    <row r="314" spans="1:12" ht="14.25">
      <c r="A314" s="40">
        <v>6433</v>
      </c>
      <c r="B314" s="40">
        <v>750217</v>
      </c>
      <c r="C314" s="40" t="s">
        <v>533</v>
      </c>
      <c r="D314" s="40" t="s">
        <v>535</v>
      </c>
      <c r="E314" s="40">
        <v>1975</v>
      </c>
      <c r="F314" s="40" t="s">
        <v>139</v>
      </c>
      <c r="G314" s="40" t="s">
        <v>196</v>
      </c>
      <c r="H314" s="40" t="s">
        <v>197</v>
      </c>
      <c r="I314" s="40" t="s">
        <v>23</v>
      </c>
      <c r="J314">
        <f t="shared" si="0"/>
        <v>0</v>
      </c>
      <c r="K314" s="1">
        <f t="shared" si="1"/>
        <v>0</v>
      </c>
      <c r="L314" s="1">
        <f t="shared" si="2"/>
        <v>750217</v>
      </c>
    </row>
    <row r="315" spans="1:12" ht="14.25">
      <c r="A315" s="40">
        <v>28686</v>
      </c>
      <c r="B315" s="40">
        <v>2065837</v>
      </c>
      <c r="C315" s="40" t="s">
        <v>536</v>
      </c>
      <c r="D315" s="40" t="s">
        <v>363</v>
      </c>
      <c r="E315" s="40">
        <v>2001</v>
      </c>
      <c r="F315" s="40" t="s">
        <v>139</v>
      </c>
      <c r="G315" s="40" t="s">
        <v>153</v>
      </c>
      <c r="H315" s="40" t="s">
        <v>154</v>
      </c>
      <c r="I315" s="40" t="s">
        <v>150</v>
      </c>
      <c r="J315">
        <f t="shared" si="0"/>
        <v>0</v>
      </c>
      <c r="K315" s="1">
        <f t="shared" si="1"/>
        <v>0</v>
      </c>
      <c r="L315" s="1">
        <f t="shared" si="2"/>
        <v>2065837</v>
      </c>
    </row>
    <row r="316" spans="1:12" ht="14.25">
      <c r="A316" s="40">
        <v>10546</v>
      </c>
      <c r="B316" s="40">
        <v>340600</v>
      </c>
      <c r="C316" s="40" t="s">
        <v>537</v>
      </c>
      <c r="D316" s="40" t="s">
        <v>207</v>
      </c>
      <c r="E316" s="40">
        <v>1957</v>
      </c>
      <c r="F316" s="40" t="s">
        <v>148</v>
      </c>
      <c r="G316" s="40" t="s">
        <v>171</v>
      </c>
      <c r="H316" s="40" t="s">
        <v>43</v>
      </c>
      <c r="I316" s="40" t="s">
        <v>166</v>
      </c>
      <c r="J316">
        <f t="shared" si="0"/>
        <v>0</v>
      </c>
      <c r="K316" s="1">
        <f t="shared" si="1"/>
        <v>0</v>
      </c>
      <c r="L316" s="1">
        <f t="shared" si="2"/>
        <v>340600</v>
      </c>
    </row>
    <row r="317" spans="1:12" ht="14.25">
      <c r="A317" s="40">
        <v>9756</v>
      </c>
      <c r="B317" s="40">
        <v>40347</v>
      </c>
      <c r="C317" s="40" t="s">
        <v>537</v>
      </c>
      <c r="D317" s="40" t="s">
        <v>538</v>
      </c>
      <c r="E317" s="40">
        <v>1988</v>
      </c>
      <c r="F317" s="40" t="s">
        <v>139</v>
      </c>
      <c r="G317" s="40" t="s">
        <v>171</v>
      </c>
      <c r="H317" s="40" t="s">
        <v>43</v>
      </c>
      <c r="I317" s="40" t="s">
        <v>155</v>
      </c>
      <c r="J317">
        <f t="shared" si="0"/>
        <v>0</v>
      </c>
      <c r="K317" s="1">
        <f t="shared" si="1"/>
        <v>0</v>
      </c>
      <c r="L317" s="1">
        <f t="shared" si="2"/>
        <v>40347</v>
      </c>
    </row>
    <row r="318" spans="1:12" ht="14.25">
      <c r="A318" s="40">
        <v>6076</v>
      </c>
      <c r="B318" s="40">
        <v>352666</v>
      </c>
      <c r="C318" s="40" t="s">
        <v>539</v>
      </c>
      <c r="D318" s="40" t="s">
        <v>540</v>
      </c>
      <c r="E318" s="40">
        <v>1945</v>
      </c>
      <c r="F318" s="40" t="s">
        <v>139</v>
      </c>
      <c r="G318" s="40" t="s">
        <v>541</v>
      </c>
      <c r="H318" s="40" t="s">
        <v>476</v>
      </c>
      <c r="I318" s="40" t="s">
        <v>142</v>
      </c>
      <c r="J318">
        <f t="shared" si="0"/>
        <v>0</v>
      </c>
      <c r="K318" s="1">
        <f t="shared" si="1"/>
        <v>0</v>
      </c>
      <c r="L318" s="1">
        <f t="shared" si="2"/>
        <v>352666</v>
      </c>
    </row>
    <row r="319" spans="1:12" ht="14.25">
      <c r="A319" s="40">
        <v>6062</v>
      </c>
      <c r="B319" s="40">
        <v>352665</v>
      </c>
      <c r="C319" s="40" t="s">
        <v>539</v>
      </c>
      <c r="D319" s="40" t="s">
        <v>542</v>
      </c>
      <c r="E319" s="40">
        <v>1954</v>
      </c>
      <c r="F319" s="40" t="s">
        <v>148</v>
      </c>
      <c r="G319" s="40" t="s">
        <v>541</v>
      </c>
      <c r="H319" s="40" t="s">
        <v>476</v>
      </c>
      <c r="I319" s="40" t="s">
        <v>317</v>
      </c>
      <c r="J319">
        <f t="shared" si="0"/>
        <v>0</v>
      </c>
      <c r="K319" s="1">
        <f t="shared" si="1"/>
        <v>0</v>
      </c>
      <c r="L319" s="1">
        <f t="shared" si="2"/>
        <v>352665</v>
      </c>
    </row>
    <row r="320" spans="1:12" ht="14.25">
      <c r="A320" s="40">
        <v>3954</v>
      </c>
      <c r="B320" s="40">
        <v>40235</v>
      </c>
      <c r="C320" s="40" t="s">
        <v>543</v>
      </c>
      <c r="D320" s="40" t="s">
        <v>161</v>
      </c>
      <c r="E320" s="40">
        <v>1959</v>
      </c>
      <c r="F320" s="40" t="s">
        <v>139</v>
      </c>
      <c r="G320" s="40" t="s">
        <v>163</v>
      </c>
      <c r="H320" s="40" t="s">
        <v>38</v>
      </c>
      <c r="I320" s="40" t="s">
        <v>164</v>
      </c>
      <c r="J320">
        <f t="shared" si="0"/>
        <v>0</v>
      </c>
      <c r="K320" s="1">
        <f t="shared" si="1"/>
        <v>0</v>
      </c>
      <c r="L320" s="1">
        <f t="shared" si="2"/>
        <v>40235</v>
      </c>
    </row>
    <row r="321" spans="1:12" ht="14.25">
      <c r="A321" s="40">
        <v>16981</v>
      </c>
      <c r="B321" s="40">
        <v>2069887</v>
      </c>
      <c r="C321" s="40" t="s">
        <v>39</v>
      </c>
      <c r="D321" s="40" t="s">
        <v>90</v>
      </c>
      <c r="E321" s="40">
        <v>1967</v>
      </c>
      <c r="F321" s="40" t="s">
        <v>139</v>
      </c>
      <c r="G321" s="40" t="s">
        <v>153</v>
      </c>
      <c r="H321" s="40" t="s">
        <v>154</v>
      </c>
      <c r="I321" s="40" t="s">
        <v>232</v>
      </c>
      <c r="J321">
        <f t="shared" si="0"/>
        <v>0</v>
      </c>
      <c r="K321" s="1">
        <f t="shared" si="1"/>
        <v>0</v>
      </c>
      <c r="L321" s="1">
        <f t="shared" si="2"/>
        <v>2069887</v>
      </c>
    </row>
    <row r="322" spans="1:12" ht="14.25">
      <c r="A322" s="40">
        <v>13570</v>
      </c>
      <c r="B322" s="40">
        <v>40336</v>
      </c>
      <c r="C322" s="40" t="s">
        <v>39</v>
      </c>
      <c r="D322" s="40" t="s">
        <v>40</v>
      </c>
      <c r="E322" s="40">
        <v>1994</v>
      </c>
      <c r="F322" s="40" t="s">
        <v>139</v>
      </c>
      <c r="G322" s="40" t="s">
        <v>153</v>
      </c>
      <c r="H322" s="40" t="s">
        <v>154</v>
      </c>
      <c r="I322" s="40" t="s">
        <v>155</v>
      </c>
      <c r="J322">
        <f t="shared" si="0"/>
        <v>0</v>
      </c>
      <c r="K322" s="1">
        <f t="shared" si="1"/>
        <v>0</v>
      </c>
      <c r="L322" s="1">
        <f t="shared" si="2"/>
        <v>40336</v>
      </c>
    </row>
    <row r="323" spans="1:12" ht="14.25">
      <c r="A323" s="40">
        <v>16983</v>
      </c>
      <c r="B323" s="40">
        <v>1000971</v>
      </c>
      <c r="C323" s="40" t="s">
        <v>39</v>
      </c>
      <c r="D323" s="40" t="s">
        <v>544</v>
      </c>
      <c r="E323" s="40">
        <v>1999</v>
      </c>
      <c r="F323" s="40" t="s">
        <v>139</v>
      </c>
      <c r="G323" s="40" t="s">
        <v>153</v>
      </c>
      <c r="H323" s="40" t="s">
        <v>154</v>
      </c>
      <c r="I323" s="40" t="s">
        <v>176</v>
      </c>
      <c r="J323">
        <f t="shared" si="0"/>
        <v>0</v>
      </c>
      <c r="K323" s="1">
        <f t="shared" si="1"/>
        <v>0</v>
      </c>
      <c r="L323" s="1">
        <f t="shared" si="2"/>
        <v>1000971</v>
      </c>
    </row>
    <row r="324" spans="1:12" ht="14.25">
      <c r="A324" s="40">
        <v>28372</v>
      </c>
      <c r="B324" s="40">
        <v>1810414</v>
      </c>
      <c r="C324" s="40" t="s">
        <v>545</v>
      </c>
      <c r="D324" s="40" t="s">
        <v>546</v>
      </c>
      <c r="E324" s="40">
        <v>1996</v>
      </c>
      <c r="F324" s="40" t="s">
        <v>139</v>
      </c>
      <c r="G324" s="40" t="s">
        <v>163</v>
      </c>
      <c r="H324" s="40" t="s">
        <v>38</v>
      </c>
      <c r="I324" s="40" t="s">
        <v>330</v>
      </c>
      <c r="J324">
        <f t="shared" si="0"/>
        <v>0</v>
      </c>
      <c r="K324" s="1">
        <f t="shared" si="1"/>
        <v>0</v>
      </c>
      <c r="L324" s="1">
        <f t="shared" si="2"/>
        <v>1810414</v>
      </c>
    </row>
    <row r="325" spans="1:12" ht="14.25">
      <c r="A325" s="40">
        <v>30685</v>
      </c>
      <c r="C325" s="40" t="s">
        <v>547</v>
      </c>
      <c r="D325" s="40" t="s">
        <v>499</v>
      </c>
      <c r="E325" s="40">
        <v>2003</v>
      </c>
      <c r="F325" s="40" t="s">
        <v>139</v>
      </c>
      <c r="G325" s="40" t="s">
        <v>174</v>
      </c>
      <c r="H325" s="40" t="s">
        <v>175</v>
      </c>
      <c r="I325" s="40" t="s">
        <v>285</v>
      </c>
      <c r="J325">
        <f t="shared" si="0"/>
        <v>0</v>
      </c>
      <c r="K325" s="1">
        <f t="shared" si="1"/>
        <v>0</v>
      </c>
      <c r="L325" s="1">
        <f t="shared" si="2"/>
        <v>0</v>
      </c>
    </row>
    <row r="326" spans="1:12" ht="14.25">
      <c r="A326" s="40">
        <v>12233</v>
      </c>
      <c r="B326" s="40">
        <v>40320</v>
      </c>
      <c r="C326" s="40" t="s">
        <v>548</v>
      </c>
      <c r="D326" s="40" t="s">
        <v>549</v>
      </c>
      <c r="E326" s="40">
        <v>1963</v>
      </c>
      <c r="F326" s="40" t="s">
        <v>139</v>
      </c>
      <c r="G326" s="40" t="s">
        <v>145</v>
      </c>
      <c r="H326" s="40" t="s">
        <v>146</v>
      </c>
      <c r="I326" s="40" t="s">
        <v>178</v>
      </c>
      <c r="J326">
        <f t="shared" si="0"/>
        <v>0</v>
      </c>
      <c r="K326" s="1">
        <f t="shared" si="1"/>
        <v>0</v>
      </c>
      <c r="L326" s="1">
        <f t="shared" si="2"/>
        <v>40320</v>
      </c>
    </row>
    <row r="327" spans="1:12" ht="14.25">
      <c r="A327" s="40">
        <v>12234</v>
      </c>
      <c r="B327" s="40">
        <v>40319</v>
      </c>
      <c r="C327" s="40" t="s">
        <v>548</v>
      </c>
      <c r="D327" s="40" t="s">
        <v>550</v>
      </c>
      <c r="E327" s="40">
        <v>1958</v>
      </c>
      <c r="F327" s="40" t="s">
        <v>148</v>
      </c>
      <c r="G327" s="40" t="s">
        <v>145</v>
      </c>
      <c r="H327" s="40" t="s">
        <v>146</v>
      </c>
      <c r="I327" s="40" t="s">
        <v>166</v>
      </c>
      <c r="J327">
        <f t="shared" si="0"/>
        <v>0</v>
      </c>
      <c r="K327" s="1">
        <f t="shared" si="1"/>
        <v>0</v>
      </c>
      <c r="L327" s="1">
        <f t="shared" si="2"/>
        <v>40319</v>
      </c>
    </row>
    <row r="328" spans="1:12" ht="14.25">
      <c r="A328" s="40">
        <v>12235</v>
      </c>
      <c r="B328" s="40">
        <v>40318</v>
      </c>
      <c r="C328" s="40" t="s">
        <v>548</v>
      </c>
      <c r="D328" s="40" t="s">
        <v>551</v>
      </c>
      <c r="E328" s="40">
        <v>1988</v>
      </c>
      <c r="F328" s="40" t="s">
        <v>148</v>
      </c>
      <c r="G328" s="40" t="s">
        <v>145</v>
      </c>
      <c r="H328" s="40" t="s">
        <v>146</v>
      </c>
      <c r="I328" s="40" t="s">
        <v>58</v>
      </c>
      <c r="J328">
        <f t="shared" si="0"/>
        <v>0</v>
      </c>
      <c r="K328" s="1">
        <f t="shared" si="1"/>
        <v>0</v>
      </c>
      <c r="L328" s="1">
        <f t="shared" si="2"/>
        <v>40318</v>
      </c>
    </row>
    <row r="329" spans="1:12" ht="14.25">
      <c r="A329" s="40">
        <v>12237</v>
      </c>
      <c r="B329" s="40">
        <v>1006390</v>
      </c>
      <c r="C329" s="40" t="s">
        <v>548</v>
      </c>
      <c r="D329" s="40" t="s">
        <v>112</v>
      </c>
      <c r="E329" s="40">
        <v>1993</v>
      </c>
      <c r="F329" s="40" t="s">
        <v>148</v>
      </c>
      <c r="G329" s="40" t="s">
        <v>145</v>
      </c>
      <c r="H329" s="40" t="s">
        <v>146</v>
      </c>
      <c r="I329" s="40" t="s">
        <v>58</v>
      </c>
      <c r="J329">
        <f t="shared" si="0"/>
        <v>0</v>
      </c>
      <c r="K329" s="1">
        <f t="shared" si="1"/>
        <v>0</v>
      </c>
      <c r="L329" s="1">
        <f t="shared" si="2"/>
        <v>1006390</v>
      </c>
    </row>
    <row r="330" spans="1:12" ht="14.25">
      <c r="A330" s="40">
        <v>19892</v>
      </c>
      <c r="B330" s="40">
        <v>1000942</v>
      </c>
      <c r="C330" s="40" t="s">
        <v>552</v>
      </c>
      <c r="D330" s="40" t="s">
        <v>553</v>
      </c>
      <c r="E330" s="40">
        <v>1981</v>
      </c>
      <c r="F330" s="40" t="s">
        <v>139</v>
      </c>
      <c r="G330" s="40" t="s">
        <v>153</v>
      </c>
      <c r="H330" s="40" t="s">
        <v>154</v>
      </c>
      <c r="I330" s="40" t="s">
        <v>155</v>
      </c>
      <c r="J330">
        <f t="shared" si="0"/>
        <v>0</v>
      </c>
      <c r="K330" s="1">
        <f t="shared" si="1"/>
        <v>0</v>
      </c>
      <c r="L330" s="1">
        <f t="shared" si="2"/>
        <v>1000942</v>
      </c>
    </row>
    <row r="331" spans="1:12" ht="14.25">
      <c r="A331" s="40">
        <v>19855</v>
      </c>
      <c r="B331" s="40">
        <v>424103</v>
      </c>
      <c r="C331" s="40" t="s">
        <v>554</v>
      </c>
      <c r="D331" s="40" t="s">
        <v>555</v>
      </c>
      <c r="E331" s="40">
        <v>1966</v>
      </c>
      <c r="F331" s="40" t="s">
        <v>148</v>
      </c>
      <c r="G331" s="40" t="s">
        <v>174</v>
      </c>
      <c r="H331" s="40" t="s">
        <v>175</v>
      </c>
      <c r="I331" s="40" t="s">
        <v>183</v>
      </c>
      <c r="J331">
        <f t="shared" si="0"/>
        <v>0</v>
      </c>
      <c r="K331" s="1">
        <f t="shared" si="1"/>
        <v>0</v>
      </c>
      <c r="L331" s="1">
        <f t="shared" si="2"/>
        <v>424103</v>
      </c>
    </row>
    <row r="332" spans="1:12" ht="14.25">
      <c r="A332" s="40">
        <v>695</v>
      </c>
      <c r="B332" s="40">
        <v>1396500</v>
      </c>
      <c r="C332" s="40" t="s">
        <v>556</v>
      </c>
      <c r="D332" s="40" t="s">
        <v>308</v>
      </c>
      <c r="E332" s="40">
        <v>1957</v>
      </c>
      <c r="F332" s="40" t="s">
        <v>139</v>
      </c>
      <c r="G332" s="40" t="s">
        <v>145</v>
      </c>
      <c r="H332" s="40" t="s">
        <v>146</v>
      </c>
      <c r="I332" s="40" t="s">
        <v>164</v>
      </c>
      <c r="J332">
        <f t="shared" si="0"/>
        <v>0</v>
      </c>
      <c r="K332" s="1">
        <f t="shared" si="1"/>
        <v>0</v>
      </c>
      <c r="L332" s="1">
        <f t="shared" si="2"/>
        <v>1396500</v>
      </c>
    </row>
    <row r="333" spans="1:12" ht="14.25">
      <c r="A333" s="40">
        <v>14059</v>
      </c>
      <c r="B333" s="40">
        <v>333389</v>
      </c>
      <c r="C333" s="40" t="s">
        <v>557</v>
      </c>
      <c r="D333" s="40" t="s">
        <v>558</v>
      </c>
      <c r="E333" s="40">
        <v>1976</v>
      </c>
      <c r="F333" s="40" t="s">
        <v>139</v>
      </c>
      <c r="G333" s="40" t="s">
        <v>153</v>
      </c>
      <c r="H333" s="40" t="s">
        <v>154</v>
      </c>
      <c r="I333" s="40" t="s">
        <v>19</v>
      </c>
      <c r="J333">
        <f t="shared" si="0"/>
        <v>0</v>
      </c>
      <c r="K333" s="1">
        <f t="shared" si="1"/>
        <v>0</v>
      </c>
      <c r="L333" s="1">
        <f t="shared" si="2"/>
        <v>333389</v>
      </c>
    </row>
    <row r="334" spans="1:12" ht="14.25">
      <c r="A334" s="40">
        <v>26871</v>
      </c>
      <c r="B334" s="40">
        <v>2074297</v>
      </c>
      <c r="C334" s="40" t="s">
        <v>100</v>
      </c>
      <c r="D334" s="40" t="s">
        <v>101</v>
      </c>
      <c r="E334" s="40">
        <v>2004</v>
      </c>
      <c r="F334" s="40" t="s">
        <v>139</v>
      </c>
      <c r="G334" s="40" t="s">
        <v>153</v>
      </c>
      <c r="H334" s="40" t="s">
        <v>154</v>
      </c>
      <c r="I334" s="40" t="s">
        <v>285</v>
      </c>
      <c r="J334">
        <f t="shared" si="0"/>
        <v>0</v>
      </c>
      <c r="K334" s="1">
        <f t="shared" si="1"/>
        <v>0</v>
      </c>
      <c r="L334" s="1">
        <f t="shared" si="2"/>
        <v>2074297</v>
      </c>
    </row>
    <row r="335" spans="1:12" ht="14.25">
      <c r="A335" s="40">
        <v>30002</v>
      </c>
      <c r="C335" s="40" t="s">
        <v>100</v>
      </c>
      <c r="D335" s="40" t="s">
        <v>132</v>
      </c>
      <c r="E335" s="40">
        <v>2008</v>
      </c>
      <c r="F335" s="40" t="s">
        <v>139</v>
      </c>
      <c r="G335" s="40" t="s">
        <v>153</v>
      </c>
      <c r="H335" s="40" t="s">
        <v>154</v>
      </c>
      <c r="I335" s="40" t="s">
        <v>134</v>
      </c>
      <c r="J335">
        <f t="shared" si="0"/>
        <v>0</v>
      </c>
      <c r="K335" s="1">
        <f t="shared" si="1"/>
        <v>0</v>
      </c>
      <c r="L335" s="1">
        <f t="shared" si="2"/>
        <v>0</v>
      </c>
    </row>
    <row r="336" spans="1:12" ht="14.25">
      <c r="A336" s="40">
        <v>30539</v>
      </c>
      <c r="C336" s="40" t="s">
        <v>100</v>
      </c>
      <c r="D336" s="40" t="s">
        <v>104</v>
      </c>
      <c r="E336" s="40">
        <v>1973</v>
      </c>
      <c r="F336" s="40" t="s">
        <v>148</v>
      </c>
      <c r="G336" s="40" t="s">
        <v>153</v>
      </c>
      <c r="H336" s="40" t="s">
        <v>154</v>
      </c>
      <c r="I336" s="40" t="s">
        <v>224</v>
      </c>
      <c r="J336">
        <f t="shared" si="0"/>
        <v>0</v>
      </c>
      <c r="K336" s="1">
        <f t="shared" si="1"/>
        <v>0</v>
      </c>
      <c r="L336" s="1">
        <f t="shared" si="2"/>
        <v>0</v>
      </c>
    </row>
    <row r="337" spans="1:12" ht="14.25">
      <c r="A337" s="40">
        <v>26372</v>
      </c>
      <c r="B337" s="40">
        <v>40234</v>
      </c>
      <c r="C337" s="40" t="s">
        <v>559</v>
      </c>
      <c r="D337" s="40" t="s">
        <v>87</v>
      </c>
      <c r="E337" s="40">
        <v>1951</v>
      </c>
      <c r="F337" s="40" t="s">
        <v>139</v>
      </c>
      <c r="G337" s="40" t="s">
        <v>163</v>
      </c>
      <c r="H337" s="40" t="s">
        <v>38</v>
      </c>
      <c r="I337" s="40" t="s">
        <v>340</v>
      </c>
      <c r="J337">
        <f t="shared" si="0"/>
        <v>0</v>
      </c>
      <c r="K337" s="1">
        <f t="shared" si="1"/>
        <v>0</v>
      </c>
      <c r="L337" s="1">
        <f t="shared" si="2"/>
        <v>40234</v>
      </c>
    </row>
    <row r="338" spans="1:12" ht="14.25">
      <c r="A338" s="40">
        <v>12239</v>
      </c>
      <c r="B338" s="40">
        <v>2019185</v>
      </c>
      <c r="C338" s="40" t="s">
        <v>560</v>
      </c>
      <c r="D338" s="40" t="s">
        <v>71</v>
      </c>
      <c r="E338" s="40">
        <v>1977</v>
      </c>
      <c r="F338" s="40" t="s">
        <v>139</v>
      </c>
      <c r="G338" s="40" t="s">
        <v>181</v>
      </c>
      <c r="H338" s="40" t="s">
        <v>65</v>
      </c>
      <c r="I338" s="40" t="s">
        <v>19</v>
      </c>
      <c r="J338">
        <f t="shared" si="0"/>
        <v>0</v>
      </c>
      <c r="K338" s="1">
        <f t="shared" si="1"/>
        <v>0</v>
      </c>
      <c r="L338" s="1">
        <f t="shared" si="2"/>
        <v>2019185</v>
      </c>
    </row>
    <row r="339" spans="1:12" ht="14.25">
      <c r="A339" s="40">
        <v>12934</v>
      </c>
      <c r="B339" s="40">
        <v>1940405</v>
      </c>
      <c r="C339" s="40" t="s">
        <v>560</v>
      </c>
      <c r="D339" s="40" t="s">
        <v>561</v>
      </c>
      <c r="E339" s="40">
        <v>1980</v>
      </c>
      <c r="F339" s="40" t="s">
        <v>139</v>
      </c>
      <c r="G339" s="40" t="s">
        <v>153</v>
      </c>
      <c r="H339" s="40" t="s">
        <v>154</v>
      </c>
      <c r="I339" s="40" t="s">
        <v>19</v>
      </c>
      <c r="J339">
        <f t="shared" si="0"/>
        <v>0</v>
      </c>
      <c r="K339" s="1">
        <f t="shared" si="1"/>
        <v>0</v>
      </c>
      <c r="L339" s="1">
        <f t="shared" si="2"/>
        <v>1940405</v>
      </c>
    </row>
    <row r="340" spans="1:12" ht="14.25">
      <c r="A340" s="40">
        <v>2247</v>
      </c>
      <c r="B340" s="40">
        <v>228572</v>
      </c>
      <c r="C340" s="40" t="s">
        <v>560</v>
      </c>
      <c r="D340" s="40" t="s">
        <v>157</v>
      </c>
      <c r="E340" s="40">
        <v>1964</v>
      </c>
      <c r="F340" s="40" t="s">
        <v>139</v>
      </c>
      <c r="G340" s="40" t="s">
        <v>281</v>
      </c>
      <c r="H340" s="40" t="s">
        <v>282</v>
      </c>
      <c r="I340" s="40" t="s">
        <v>178</v>
      </c>
      <c r="J340">
        <f t="shared" si="0"/>
        <v>0</v>
      </c>
      <c r="K340" s="1">
        <f t="shared" si="1"/>
        <v>0</v>
      </c>
      <c r="L340" s="1">
        <f t="shared" si="2"/>
        <v>228572</v>
      </c>
    </row>
    <row r="341" spans="1:12" ht="14.25">
      <c r="A341" s="40">
        <v>29138</v>
      </c>
      <c r="B341" s="40">
        <v>40258</v>
      </c>
      <c r="C341" s="40" t="s">
        <v>63</v>
      </c>
      <c r="D341" s="40" t="s">
        <v>97</v>
      </c>
      <c r="E341" s="40">
        <v>1971</v>
      </c>
      <c r="F341" s="40" t="s">
        <v>148</v>
      </c>
      <c r="G341" s="40" t="s">
        <v>181</v>
      </c>
      <c r="H341" s="40" t="s">
        <v>65</v>
      </c>
      <c r="I341" s="40" t="s">
        <v>224</v>
      </c>
      <c r="J341">
        <f t="shared" si="0"/>
        <v>0</v>
      </c>
      <c r="K341" s="1">
        <f t="shared" si="1"/>
        <v>0</v>
      </c>
      <c r="L341" s="1">
        <f t="shared" si="2"/>
        <v>40258</v>
      </c>
    </row>
    <row r="342" spans="1:12" ht="14.25">
      <c r="A342" s="40">
        <v>20593</v>
      </c>
      <c r="B342" s="40">
        <v>2019188</v>
      </c>
      <c r="C342" s="40" t="s">
        <v>63</v>
      </c>
      <c r="D342" s="40" t="s">
        <v>64</v>
      </c>
      <c r="E342" s="40">
        <v>1969</v>
      </c>
      <c r="F342" s="40" t="s">
        <v>139</v>
      </c>
      <c r="G342" s="40" t="s">
        <v>181</v>
      </c>
      <c r="H342" s="40" t="s">
        <v>65</v>
      </c>
      <c r="I342" s="40" t="s">
        <v>232</v>
      </c>
      <c r="J342">
        <f t="shared" si="0"/>
        <v>0</v>
      </c>
      <c r="K342" s="1">
        <f t="shared" si="1"/>
        <v>0</v>
      </c>
      <c r="L342" s="1">
        <f t="shared" si="2"/>
        <v>2019188</v>
      </c>
    </row>
    <row r="343" spans="1:12" ht="14.25">
      <c r="A343" s="40">
        <v>23026</v>
      </c>
      <c r="B343" s="40">
        <v>40264</v>
      </c>
      <c r="C343" s="40" t="s">
        <v>63</v>
      </c>
      <c r="D343" s="40" t="s">
        <v>310</v>
      </c>
      <c r="E343" s="40">
        <v>1999</v>
      </c>
      <c r="F343" s="40" t="s">
        <v>139</v>
      </c>
      <c r="G343" s="40" t="s">
        <v>181</v>
      </c>
      <c r="H343" s="40" t="s">
        <v>65</v>
      </c>
      <c r="I343" s="40" t="s">
        <v>176</v>
      </c>
      <c r="J343">
        <f t="shared" si="0"/>
        <v>0</v>
      </c>
      <c r="K343" s="1">
        <f t="shared" si="1"/>
        <v>0</v>
      </c>
      <c r="L343" s="1">
        <f t="shared" si="2"/>
        <v>40264</v>
      </c>
    </row>
    <row r="344" spans="1:12" ht="14.25">
      <c r="A344" s="40">
        <v>29167</v>
      </c>
      <c r="B344" s="40">
        <v>40256</v>
      </c>
      <c r="C344" s="40" t="s">
        <v>63</v>
      </c>
      <c r="D344" s="40" t="s">
        <v>562</v>
      </c>
      <c r="E344" s="40">
        <v>2004</v>
      </c>
      <c r="F344" s="40" t="s">
        <v>139</v>
      </c>
      <c r="G344" s="40" t="s">
        <v>181</v>
      </c>
      <c r="H344" s="40" t="s">
        <v>65</v>
      </c>
      <c r="I344" s="40" t="s">
        <v>285</v>
      </c>
      <c r="J344">
        <f t="shared" si="0"/>
        <v>0</v>
      </c>
      <c r="K344" s="1">
        <f t="shared" si="1"/>
        <v>0</v>
      </c>
      <c r="L344" s="1">
        <f t="shared" si="2"/>
        <v>40256</v>
      </c>
    </row>
    <row r="345" spans="1:12" ht="14.25">
      <c r="A345" s="40">
        <v>31098</v>
      </c>
      <c r="B345" s="40">
        <v>363061</v>
      </c>
      <c r="C345" s="40" t="s">
        <v>563</v>
      </c>
      <c r="D345" s="40" t="s">
        <v>564</v>
      </c>
      <c r="E345" s="40">
        <v>2001</v>
      </c>
      <c r="F345" s="40" t="s">
        <v>139</v>
      </c>
      <c r="G345" s="40" t="s">
        <v>140</v>
      </c>
      <c r="H345" s="40" t="s">
        <v>141</v>
      </c>
      <c r="I345" s="40" t="s">
        <v>150</v>
      </c>
      <c r="J345">
        <f t="shared" si="0"/>
        <v>0</v>
      </c>
      <c r="K345" s="1">
        <f t="shared" si="1"/>
        <v>0</v>
      </c>
      <c r="L345" s="1">
        <f t="shared" si="2"/>
        <v>363061</v>
      </c>
    </row>
    <row r="346" spans="1:12" ht="14.25">
      <c r="A346" s="40">
        <v>30194</v>
      </c>
      <c r="C346" s="40" t="s">
        <v>565</v>
      </c>
      <c r="D346" s="40" t="s">
        <v>566</v>
      </c>
      <c r="E346" s="40">
        <v>1987</v>
      </c>
      <c r="F346" s="40" t="s">
        <v>139</v>
      </c>
      <c r="G346" s="40" t="s">
        <v>174</v>
      </c>
      <c r="H346" s="40" t="s">
        <v>175</v>
      </c>
      <c r="I346" s="40" t="s">
        <v>155</v>
      </c>
      <c r="J346">
        <f t="shared" si="0"/>
        <v>0</v>
      </c>
      <c r="K346" s="1">
        <f t="shared" si="1"/>
        <v>0</v>
      </c>
      <c r="L346" s="1">
        <f t="shared" si="2"/>
        <v>0</v>
      </c>
    </row>
    <row r="347" spans="1:12" ht="14.25">
      <c r="A347" s="40">
        <v>22334</v>
      </c>
      <c r="B347" s="40">
        <v>340576</v>
      </c>
      <c r="C347" s="40" t="s">
        <v>567</v>
      </c>
      <c r="D347" s="40" t="s">
        <v>416</v>
      </c>
      <c r="E347" s="40">
        <v>1980</v>
      </c>
      <c r="F347" s="40" t="s">
        <v>148</v>
      </c>
      <c r="G347" s="40" t="s">
        <v>196</v>
      </c>
      <c r="H347" s="40" t="s">
        <v>197</v>
      </c>
      <c r="I347" s="40" t="s">
        <v>81</v>
      </c>
      <c r="J347">
        <f t="shared" si="0"/>
        <v>0</v>
      </c>
      <c r="K347" s="1">
        <f t="shared" si="1"/>
        <v>0</v>
      </c>
      <c r="L347" s="1">
        <f t="shared" si="2"/>
        <v>340576</v>
      </c>
    </row>
    <row r="348" spans="1:12" ht="14.25">
      <c r="A348" s="40">
        <v>13824</v>
      </c>
      <c r="B348" s="40">
        <v>1460131</v>
      </c>
      <c r="C348" s="40" t="s">
        <v>568</v>
      </c>
      <c r="D348" s="40" t="s">
        <v>569</v>
      </c>
      <c r="E348" s="40">
        <v>1971</v>
      </c>
      <c r="F348" s="40" t="s">
        <v>148</v>
      </c>
      <c r="G348" s="40" t="s">
        <v>174</v>
      </c>
      <c r="H348" s="40" t="s">
        <v>175</v>
      </c>
      <c r="I348" s="40" t="s">
        <v>224</v>
      </c>
      <c r="J348">
        <f t="shared" si="0"/>
        <v>0</v>
      </c>
      <c r="K348" s="1">
        <f t="shared" si="1"/>
        <v>0</v>
      </c>
      <c r="L348" s="1">
        <f t="shared" si="2"/>
        <v>1460131</v>
      </c>
    </row>
    <row r="349" spans="1:12" ht="14.25">
      <c r="A349" s="40">
        <v>24522</v>
      </c>
      <c r="B349" s="40">
        <v>228580</v>
      </c>
      <c r="C349" s="40" t="s">
        <v>568</v>
      </c>
      <c r="D349" s="40" t="s">
        <v>432</v>
      </c>
      <c r="E349" s="40">
        <v>2006</v>
      </c>
      <c r="F349" s="40" t="s">
        <v>148</v>
      </c>
      <c r="G349" s="40" t="s">
        <v>174</v>
      </c>
      <c r="H349" s="40" t="s">
        <v>175</v>
      </c>
      <c r="I349" s="40" t="s">
        <v>131</v>
      </c>
      <c r="J349">
        <f t="shared" si="0"/>
        <v>0</v>
      </c>
      <c r="K349" s="1">
        <f t="shared" si="1"/>
        <v>0</v>
      </c>
      <c r="L349" s="1">
        <f t="shared" si="2"/>
        <v>228580</v>
      </c>
    </row>
    <row r="350" spans="1:12" ht="14.25">
      <c r="A350" s="40">
        <v>20986</v>
      </c>
      <c r="B350" s="40">
        <v>1460133</v>
      </c>
      <c r="C350" s="40" t="s">
        <v>568</v>
      </c>
      <c r="D350" s="40" t="s">
        <v>50</v>
      </c>
      <c r="E350" s="40">
        <v>1965</v>
      </c>
      <c r="F350" s="40" t="s">
        <v>139</v>
      </c>
      <c r="G350" s="40" t="s">
        <v>174</v>
      </c>
      <c r="H350" s="40" t="s">
        <v>175</v>
      </c>
      <c r="I350" s="40" t="s">
        <v>178</v>
      </c>
      <c r="J350">
        <f t="shared" si="0"/>
        <v>0</v>
      </c>
      <c r="K350" s="1">
        <f t="shared" si="1"/>
        <v>0</v>
      </c>
      <c r="L350" s="1">
        <f t="shared" si="2"/>
        <v>1460133</v>
      </c>
    </row>
    <row r="351" spans="1:12" ht="14.25">
      <c r="A351" s="40">
        <v>15709</v>
      </c>
      <c r="B351" s="40">
        <v>40387</v>
      </c>
      <c r="C351" s="40" t="s">
        <v>568</v>
      </c>
      <c r="D351" s="40" t="s">
        <v>570</v>
      </c>
      <c r="E351" s="40">
        <v>2000</v>
      </c>
      <c r="F351" s="40" t="s">
        <v>148</v>
      </c>
      <c r="G351" s="40" t="s">
        <v>174</v>
      </c>
      <c r="H351" s="40" t="s">
        <v>175</v>
      </c>
      <c r="I351" s="40" t="s">
        <v>242</v>
      </c>
      <c r="J351">
        <f t="shared" si="0"/>
        <v>0</v>
      </c>
      <c r="K351" s="1">
        <f t="shared" si="1"/>
        <v>0</v>
      </c>
      <c r="L351" s="1">
        <f t="shared" si="2"/>
        <v>40387</v>
      </c>
    </row>
    <row r="352" spans="1:12" ht="14.25">
      <c r="A352" s="40">
        <v>13825</v>
      </c>
      <c r="B352" s="40">
        <v>1460130</v>
      </c>
      <c r="C352" s="40" t="s">
        <v>568</v>
      </c>
      <c r="D352" s="40" t="s">
        <v>571</v>
      </c>
      <c r="E352" s="40">
        <v>1970</v>
      </c>
      <c r="F352" s="40" t="s">
        <v>139</v>
      </c>
      <c r="G352" s="40" t="s">
        <v>174</v>
      </c>
      <c r="H352" s="40" t="s">
        <v>175</v>
      </c>
      <c r="I352" s="40" t="s">
        <v>232</v>
      </c>
      <c r="J352">
        <f t="shared" si="0"/>
        <v>0</v>
      </c>
      <c r="K352" s="1">
        <f t="shared" si="1"/>
        <v>0</v>
      </c>
      <c r="L352" s="1">
        <f t="shared" si="2"/>
        <v>1460130</v>
      </c>
    </row>
    <row r="353" spans="1:12" ht="14.25">
      <c r="A353" s="40">
        <v>20987</v>
      </c>
      <c r="B353" s="40">
        <v>424143</v>
      </c>
      <c r="C353" s="40" t="s">
        <v>568</v>
      </c>
      <c r="D353" s="40" t="s">
        <v>572</v>
      </c>
      <c r="E353" s="40">
        <v>1963</v>
      </c>
      <c r="F353" s="40" t="s">
        <v>148</v>
      </c>
      <c r="G353" s="40" t="s">
        <v>174</v>
      </c>
      <c r="H353" s="40" t="s">
        <v>175</v>
      </c>
      <c r="I353" s="40" t="s">
        <v>217</v>
      </c>
      <c r="J353">
        <f t="shared" si="0"/>
        <v>0</v>
      </c>
      <c r="K353" s="1">
        <f t="shared" si="1"/>
        <v>0</v>
      </c>
      <c r="L353" s="1">
        <f t="shared" si="2"/>
        <v>424143</v>
      </c>
    </row>
    <row r="354" spans="1:12" ht="14.25">
      <c r="A354" s="40">
        <v>20988</v>
      </c>
      <c r="B354" s="40">
        <v>1916008</v>
      </c>
      <c r="C354" s="40" t="s">
        <v>568</v>
      </c>
      <c r="D354" s="40" t="s">
        <v>573</v>
      </c>
      <c r="E354" s="40">
        <v>1999</v>
      </c>
      <c r="F354" s="40" t="s">
        <v>148</v>
      </c>
      <c r="G354" s="40" t="s">
        <v>174</v>
      </c>
      <c r="H354" s="40" t="s">
        <v>175</v>
      </c>
      <c r="I354" s="40" t="s">
        <v>242</v>
      </c>
      <c r="J354">
        <f t="shared" si="0"/>
        <v>0</v>
      </c>
      <c r="K354" s="1">
        <f t="shared" si="1"/>
        <v>0</v>
      </c>
      <c r="L354" s="1">
        <f t="shared" si="2"/>
        <v>1916008</v>
      </c>
    </row>
    <row r="355" spans="1:12" ht="14.25">
      <c r="A355" s="40">
        <v>20233</v>
      </c>
      <c r="B355" s="40">
        <v>424102</v>
      </c>
      <c r="C355" s="40" t="s">
        <v>568</v>
      </c>
      <c r="D355" s="40" t="s">
        <v>574</v>
      </c>
      <c r="E355" s="40">
        <v>2003</v>
      </c>
      <c r="F355" s="40" t="s">
        <v>139</v>
      </c>
      <c r="G355" s="40" t="s">
        <v>174</v>
      </c>
      <c r="H355" s="40" t="s">
        <v>175</v>
      </c>
      <c r="I355" s="40" t="s">
        <v>285</v>
      </c>
      <c r="J355">
        <f t="shared" si="0"/>
        <v>0</v>
      </c>
      <c r="K355" s="1">
        <f t="shared" si="1"/>
        <v>0</v>
      </c>
      <c r="L355" s="1">
        <f t="shared" si="2"/>
        <v>424102</v>
      </c>
    </row>
    <row r="356" spans="1:12" ht="14.25">
      <c r="A356" s="40">
        <v>23351</v>
      </c>
      <c r="B356" s="40">
        <v>2019190</v>
      </c>
      <c r="C356" s="40" t="s">
        <v>575</v>
      </c>
      <c r="D356" s="40" t="s">
        <v>576</v>
      </c>
      <c r="E356" s="40">
        <v>1957</v>
      </c>
      <c r="F356" s="40" t="s">
        <v>148</v>
      </c>
      <c r="G356" s="40" t="s">
        <v>181</v>
      </c>
      <c r="H356" s="40" t="s">
        <v>65</v>
      </c>
      <c r="I356" s="40" t="s">
        <v>166</v>
      </c>
      <c r="J356">
        <f t="shared" si="0"/>
        <v>0</v>
      </c>
      <c r="K356" s="1">
        <f t="shared" si="1"/>
        <v>0</v>
      </c>
      <c r="L356" s="1">
        <f t="shared" si="2"/>
        <v>2019190</v>
      </c>
    </row>
    <row r="357" spans="1:12" ht="14.25">
      <c r="A357" s="40">
        <v>18628</v>
      </c>
      <c r="B357" s="40">
        <v>352682</v>
      </c>
      <c r="C357" s="40" t="s">
        <v>577</v>
      </c>
      <c r="D357" s="40" t="s">
        <v>578</v>
      </c>
      <c r="E357" s="40">
        <v>2001</v>
      </c>
      <c r="F357" s="40" t="s">
        <v>148</v>
      </c>
      <c r="G357" s="40" t="s">
        <v>171</v>
      </c>
      <c r="H357" s="40" t="s">
        <v>43</v>
      </c>
      <c r="I357" s="40" t="s">
        <v>103</v>
      </c>
      <c r="J357">
        <f t="shared" si="0"/>
        <v>0</v>
      </c>
      <c r="K357" s="1">
        <f t="shared" si="1"/>
        <v>0</v>
      </c>
      <c r="L357" s="1">
        <f t="shared" si="2"/>
        <v>352682</v>
      </c>
    </row>
    <row r="358" spans="1:12" ht="14.25">
      <c r="A358" s="40">
        <v>18626</v>
      </c>
      <c r="B358" s="40">
        <v>40274</v>
      </c>
      <c r="C358" s="40" t="s">
        <v>577</v>
      </c>
      <c r="D358" s="40" t="s">
        <v>579</v>
      </c>
      <c r="E358" s="40">
        <v>1997</v>
      </c>
      <c r="F358" s="40" t="s">
        <v>139</v>
      </c>
      <c r="G358" s="40" t="s">
        <v>171</v>
      </c>
      <c r="H358" s="40" t="s">
        <v>43</v>
      </c>
      <c r="I358" s="40" t="s">
        <v>216</v>
      </c>
      <c r="J358">
        <f t="shared" si="0"/>
        <v>0</v>
      </c>
      <c r="K358" s="1">
        <f t="shared" si="1"/>
        <v>0</v>
      </c>
      <c r="L358" s="1">
        <f t="shared" si="2"/>
        <v>40274</v>
      </c>
    </row>
    <row r="359" spans="1:12" ht="14.25">
      <c r="A359" s="40">
        <v>16710</v>
      </c>
      <c r="B359" s="40">
        <v>7820304</v>
      </c>
      <c r="C359" s="40" t="s">
        <v>577</v>
      </c>
      <c r="D359" s="40" t="s">
        <v>520</v>
      </c>
      <c r="E359" s="40">
        <v>1957</v>
      </c>
      <c r="F359" s="40" t="s">
        <v>139</v>
      </c>
      <c r="G359" s="40" t="s">
        <v>171</v>
      </c>
      <c r="H359" s="40" t="s">
        <v>43</v>
      </c>
      <c r="I359" s="40" t="s">
        <v>164</v>
      </c>
      <c r="J359">
        <f t="shared" si="0"/>
        <v>0</v>
      </c>
      <c r="K359" s="1">
        <f t="shared" si="1"/>
        <v>0</v>
      </c>
      <c r="L359" s="1">
        <f t="shared" si="2"/>
        <v>7820304</v>
      </c>
    </row>
    <row r="360" spans="1:12" ht="14.25">
      <c r="A360" s="40">
        <v>18627</v>
      </c>
      <c r="B360" s="40">
        <v>40282</v>
      </c>
      <c r="C360" s="40" t="s">
        <v>577</v>
      </c>
      <c r="D360" s="40" t="s">
        <v>580</v>
      </c>
      <c r="E360" s="40">
        <v>1999</v>
      </c>
      <c r="F360" s="40" t="s">
        <v>139</v>
      </c>
      <c r="G360" s="40" t="s">
        <v>171</v>
      </c>
      <c r="H360" s="40" t="s">
        <v>43</v>
      </c>
      <c r="I360" s="40" t="s">
        <v>176</v>
      </c>
      <c r="J360">
        <f t="shared" si="0"/>
        <v>0</v>
      </c>
      <c r="K360" s="1">
        <f t="shared" si="1"/>
        <v>0</v>
      </c>
      <c r="L360" s="1">
        <f t="shared" si="2"/>
        <v>40282</v>
      </c>
    </row>
    <row r="361" spans="1:12" ht="14.25">
      <c r="A361" s="40">
        <v>27521</v>
      </c>
      <c r="C361" s="40" t="s">
        <v>577</v>
      </c>
      <c r="D361" s="40" t="s">
        <v>581</v>
      </c>
      <c r="E361" s="40">
        <v>2009</v>
      </c>
      <c r="F361" s="40" t="s">
        <v>139</v>
      </c>
      <c r="G361" s="40" t="s">
        <v>171</v>
      </c>
      <c r="H361" s="40" t="s">
        <v>43</v>
      </c>
      <c r="I361" s="40" t="s">
        <v>134</v>
      </c>
      <c r="J361">
        <f t="shared" si="0"/>
        <v>0</v>
      </c>
      <c r="K361" s="1">
        <f t="shared" si="1"/>
        <v>0</v>
      </c>
      <c r="L361" s="1">
        <f t="shared" si="2"/>
        <v>0</v>
      </c>
    </row>
    <row r="362" spans="1:12" ht="14.25">
      <c r="A362" s="40">
        <v>5336</v>
      </c>
      <c r="B362" s="40">
        <v>40145</v>
      </c>
      <c r="C362" s="40" t="s">
        <v>582</v>
      </c>
      <c r="D362" s="40" t="s">
        <v>583</v>
      </c>
      <c r="E362" s="40">
        <v>1949</v>
      </c>
      <c r="F362" s="40" t="s">
        <v>148</v>
      </c>
      <c r="G362" s="40" t="s">
        <v>145</v>
      </c>
      <c r="H362" s="40" t="s">
        <v>146</v>
      </c>
      <c r="I362" s="40" t="s">
        <v>194</v>
      </c>
      <c r="J362">
        <f t="shared" si="0"/>
        <v>0</v>
      </c>
      <c r="K362" s="1">
        <f t="shared" si="1"/>
        <v>0</v>
      </c>
      <c r="L362" s="1">
        <f t="shared" si="2"/>
        <v>40145</v>
      </c>
    </row>
    <row r="363" spans="1:12" ht="14.25">
      <c r="A363" s="40">
        <v>27809</v>
      </c>
      <c r="B363" s="40">
        <v>352696</v>
      </c>
      <c r="C363" s="40" t="s">
        <v>584</v>
      </c>
      <c r="D363" s="40" t="s">
        <v>353</v>
      </c>
      <c r="E363" s="40">
        <v>1975</v>
      </c>
      <c r="F363" s="40" t="s">
        <v>148</v>
      </c>
      <c r="G363" s="40" t="s">
        <v>163</v>
      </c>
      <c r="H363" s="40" t="s">
        <v>38</v>
      </c>
      <c r="I363" s="40" t="s">
        <v>224</v>
      </c>
      <c r="J363">
        <f t="shared" si="0"/>
        <v>0</v>
      </c>
      <c r="K363" s="1">
        <f t="shared" si="1"/>
        <v>0</v>
      </c>
      <c r="L363" s="1">
        <f t="shared" si="2"/>
        <v>352696</v>
      </c>
    </row>
    <row r="364" spans="1:12" ht="14.25">
      <c r="A364" s="40">
        <v>22596</v>
      </c>
      <c r="B364" s="40">
        <v>1810415</v>
      </c>
      <c r="C364" s="40" t="s">
        <v>585</v>
      </c>
      <c r="D364" s="40" t="s">
        <v>36</v>
      </c>
      <c r="E364" s="40">
        <v>1963</v>
      </c>
      <c r="F364" s="40" t="s">
        <v>139</v>
      </c>
      <c r="G364" s="40" t="s">
        <v>163</v>
      </c>
      <c r="H364" s="40" t="s">
        <v>38</v>
      </c>
      <c r="I364" s="40" t="s">
        <v>178</v>
      </c>
      <c r="J364">
        <f t="shared" si="0"/>
        <v>0</v>
      </c>
      <c r="K364" s="1">
        <f t="shared" si="1"/>
        <v>0</v>
      </c>
      <c r="L364" s="1">
        <f t="shared" si="2"/>
        <v>1810415</v>
      </c>
    </row>
    <row r="365" spans="1:12" ht="14.25">
      <c r="A365" s="40">
        <v>26271</v>
      </c>
      <c r="B365" s="40">
        <v>352691</v>
      </c>
      <c r="C365" s="40" t="s">
        <v>53</v>
      </c>
      <c r="D365" s="40" t="s">
        <v>54</v>
      </c>
      <c r="E365" s="40">
        <v>1997</v>
      </c>
      <c r="F365" s="40" t="s">
        <v>139</v>
      </c>
      <c r="G365" s="40" t="s">
        <v>196</v>
      </c>
      <c r="H365" s="40" t="s">
        <v>197</v>
      </c>
      <c r="I365" s="40" t="s">
        <v>216</v>
      </c>
      <c r="J365">
        <f t="shared" si="0"/>
        <v>0</v>
      </c>
      <c r="K365" s="1">
        <f t="shared" si="1"/>
        <v>0</v>
      </c>
      <c r="L365" s="1">
        <f t="shared" si="2"/>
        <v>352691</v>
      </c>
    </row>
    <row r="366" spans="1:12" ht="14.25">
      <c r="A366" s="40">
        <v>29318</v>
      </c>
      <c r="C366" s="40" t="s">
        <v>586</v>
      </c>
      <c r="D366" s="40" t="s">
        <v>587</v>
      </c>
      <c r="E366" s="40">
        <v>1973</v>
      </c>
      <c r="F366" s="40" t="s">
        <v>139</v>
      </c>
      <c r="G366" s="40" t="s">
        <v>158</v>
      </c>
      <c r="H366" s="40" t="s">
        <v>159</v>
      </c>
      <c r="I366" s="40" t="s">
        <v>23</v>
      </c>
      <c r="J366">
        <f t="shared" si="0"/>
        <v>0</v>
      </c>
      <c r="K366" s="1">
        <f t="shared" si="1"/>
        <v>0</v>
      </c>
      <c r="L366" s="1">
        <f t="shared" si="2"/>
        <v>0</v>
      </c>
    </row>
    <row r="367" spans="1:12" ht="14.25">
      <c r="A367" s="40">
        <v>24017</v>
      </c>
      <c r="B367" s="40">
        <v>304283</v>
      </c>
      <c r="C367" s="40" t="s">
        <v>588</v>
      </c>
      <c r="D367" s="40" t="s">
        <v>589</v>
      </c>
      <c r="E367" s="40">
        <v>1950</v>
      </c>
      <c r="F367" s="40" t="s">
        <v>148</v>
      </c>
      <c r="G367" s="40" t="s">
        <v>187</v>
      </c>
      <c r="H367" s="40" t="s">
        <v>188</v>
      </c>
      <c r="I367" s="40" t="s">
        <v>194</v>
      </c>
      <c r="J367">
        <f t="shared" si="0"/>
        <v>0</v>
      </c>
      <c r="K367" s="1">
        <f t="shared" si="1"/>
        <v>0</v>
      </c>
      <c r="L367" s="1">
        <f t="shared" si="2"/>
        <v>304283</v>
      </c>
    </row>
    <row r="368" spans="1:12" ht="14.25">
      <c r="A368" s="40">
        <v>30371</v>
      </c>
      <c r="C368" s="40" t="s">
        <v>590</v>
      </c>
      <c r="D368" s="40" t="s">
        <v>133</v>
      </c>
      <c r="E368" s="40">
        <v>2006</v>
      </c>
      <c r="F368" s="40" t="s">
        <v>139</v>
      </c>
      <c r="G368" s="40" t="s">
        <v>174</v>
      </c>
      <c r="H368" s="40" t="s">
        <v>175</v>
      </c>
      <c r="I368" s="40" t="s">
        <v>134</v>
      </c>
      <c r="J368">
        <f t="shared" si="0"/>
        <v>0</v>
      </c>
      <c r="K368" s="1">
        <f t="shared" si="1"/>
        <v>0</v>
      </c>
      <c r="L368" s="1">
        <f t="shared" si="2"/>
        <v>0</v>
      </c>
    </row>
    <row r="369" spans="1:12" ht="14.25">
      <c r="A369" s="40">
        <v>30370</v>
      </c>
      <c r="C369" s="40" t="s">
        <v>590</v>
      </c>
      <c r="D369" s="40" t="s">
        <v>474</v>
      </c>
      <c r="E369" s="40">
        <v>1971</v>
      </c>
      <c r="F369" s="40" t="s">
        <v>139</v>
      </c>
      <c r="G369" s="40" t="s">
        <v>174</v>
      </c>
      <c r="H369" s="40" t="s">
        <v>175</v>
      </c>
      <c r="I369" s="40" t="s">
        <v>23</v>
      </c>
      <c r="J369">
        <f t="shared" si="0"/>
        <v>0</v>
      </c>
      <c r="K369" s="1">
        <f t="shared" si="1"/>
        <v>0</v>
      </c>
      <c r="L369" s="1">
        <f t="shared" si="2"/>
        <v>0</v>
      </c>
    </row>
    <row r="370" spans="1:12" ht="14.25">
      <c r="A370" s="40">
        <v>31128</v>
      </c>
      <c r="C370" s="40" t="s">
        <v>591</v>
      </c>
      <c r="D370" s="40" t="s">
        <v>573</v>
      </c>
      <c r="E370" s="40">
        <v>1999</v>
      </c>
      <c r="F370" s="40" t="s">
        <v>148</v>
      </c>
      <c r="G370" s="40" t="s">
        <v>153</v>
      </c>
      <c r="H370" s="40" t="s">
        <v>154</v>
      </c>
      <c r="I370" s="40" t="s">
        <v>242</v>
      </c>
      <c r="J370">
        <f t="shared" si="0"/>
        <v>0</v>
      </c>
      <c r="K370" s="1">
        <f t="shared" si="1"/>
        <v>0</v>
      </c>
      <c r="L370" s="1">
        <f t="shared" si="2"/>
        <v>0</v>
      </c>
    </row>
    <row r="371" spans="1:12" ht="14.25">
      <c r="A371" s="40">
        <v>696</v>
      </c>
      <c r="B371" s="40">
        <v>34312</v>
      </c>
      <c r="C371" s="40" t="s">
        <v>592</v>
      </c>
      <c r="D371" s="40" t="s">
        <v>90</v>
      </c>
      <c r="E371" s="40">
        <v>1952</v>
      </c>
      <c r="F371" s="40" t="s">
        <v>139</v>
      </c>
      <c r="G371" s="40" t="s">
        <v>145</v>
      </c>
      <c r="H371" s="40" t="s">
        <v>146</v>
      </c>
      <c r="I371" s="40" t="s">
        <v>340</v>
      </c>
      <c r="J371">
        <f t="shared" si="0"/>
        <v>0</v>
      </c>
      <c r="K371" s="1">
        <f t="shared" si="1"/>
        <v>0</v>
      </c>
      <c r="L371" s="1">
        <f t="shared" si="2"/>
        <v>34312</v>
      </c>
    </row>
    <row r="372" spans="1:12" ht="14.25">
      <c r="A372" s="40">
        <v>7226</v>
      </c>
      <c r="B372" s="40">
        <v>340591</v>
      </c>
      <c r="C372" s="40" t="s">
        <v>593</v>
      </c>
      <c r="D372" s="40" t="s">
        <v>82</v>
      </c>
      <c r="E372" s="40">
        <v>1966</v>
      </c>
      <c r="F372" s="40" t="s">
        <v>148</v>
      </c>
      <c r="G372" s="40" t="s">
        <v>171</v>
      </c>
      <c r="H372" s="40" t="s">
        <v>43</v>
      </c>
      <c r="I372" s="40" t="s">
        <v>183</v>
      </c>
      <c r="J372">
        <f t="shared" si="0"/>
        <v>0</v>
      </c>
      <c r="K372" s="1">
        <f t="shared" si="1"/>
        <v>0</v>
      </c>
      <c r="L372" s="1">
        <f t="shared" si="2"/>
        <v>340591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SYLLA, Andre</dc:creator>
  <cp:keywords/>
  <dc:description/>
  <cp:lastModifiedBy/>
  <cp:lastPrinted>2015-03-15T02:45:04Z</cp:lastPrinted>
  <dcterms:created xsi:type="dcterms:W3CDTF">2015-03-13T08:50:49Z</dcterms:created>
  <dcterms:modified xsi:type="dcterms:W3CDTF">2015-03-16T00:20:53Z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1299084064</vt:i4>
  </property>
  <property fmtid="{D5CDD505-2E9C-101B-9397-08002B2CF9AE}" pid="3" name="_AuthorEmail">
    <vt:lpwstr>amadou_andre.sylla@airbus.com</vt:lpwstr>
  </property>
  <property fmtid="{D5CDD505-2E9C-101B-9397-08002B2CF9AE}" pid="4" name="_AuthorEmailDisplayName">
    <vt:lpwstr>SYLLA, Andre</vt:lpwstr>
  </property>
  <property fmtid="{D5CDD505-2E9C-101B-9397-08002B2CF9AE}" pid="5" name="_EmailSubject">
    <vt:lpwstr>membres</vt:lpwstr>
  </property>
  <property fmtid="{D5CDD505-2E9C-101B-9397-08002B2CF9AE}" pid="6" name="_NewReviewCycle">
    <vt:lpwstr/>
  </property>
  <property fmtid="{D5CDD505-2E9C-101B-9397-08002B2CF9AE}" pid="7" name="_PreviousAdHocReviewCycleID">
    <vt:i4>1630544331</vt:i4>
  </property>
</Properties>
</file>